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9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7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95" yWindow="0" windowWidth="18240" windowHeight="10080" activeTab="1"/>
  </bookViews>
  <sheets>
    <sheet name="Nominations" sheetId="1" r:id="rId1"/>
    <sheet name="Open 4D" sheetId="3" r:id="rId2"/>
    <sheet name="Peewee" sheetId="2" r:id="rId3"/>
    <sheet name="Youth 3D 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5" i="3" l="1"/>
  <c r="BN17" i="4" l="1"/>
  <c r="BN11" i="4"/>
  <c r="BN5" i="4"/>
  <c r="BN4" i="4"/>
  <c r="BY4" i="3"/>
  <c r="BY12" i="3"/>
  <c r="BY10" i="3"/>
  <c r="BY29" i="3"/>
  <c r="BY26" i="3"/>
  <c r="AF9" i="2"/>
  <c r="BY58" i="3"/>
  <c r="BY57" i="3"/>
  <c r="BX58" i="3"/>
  <c r="BX57" i="3"/>
  <c r="BW58" i="3"/>
  <c r="BW57" i="3"/>
  <c r="BV58" i="3"/>
  <c r="BV57" i="3"/>
  <c r="BY30" i="3"/>
  <c r="BY22" i="3"/>
  <c r="BY20" i="3"/>
  <c r="BY11" i="3"/>
  <c r="AF11" i="2"/>
  <c r="BY56" i="3"/>
  <c r="AF5" i="2"/>
  <c r="BY5" i="3"/>
  <c r="AF7" i="2"/>
  <c r="AF3" i="2"/>
  <c r="BN10" i="4"/>
  <c r="BX54" i="3"/>
  <c r="BX48" i="3"/>
  <c r="BW56" i="3"/>
  <c r="BV56" i="3"/>
  <c r="BY31" i="3"/>
  <c r="AF13" i="2"/>
  <c r="AF10" i="2"/>
  <c r="BN19" i="4"/>
  <c r="BY33" i="3"/>
  <c r="BY49" i="3"/>
  <c r="BY55" i="3"/>
  <c r="BY50" i="3"/>
  <c r="BY51" i="3"/>
  <c r="BY52" i="3"/>
  <c r="BY53" i="3"/>
  <c r="BY54" i="3"/>
  <c r="BY46" i="3"/>
  <c r="BY48" i="3"/>
  <c r="BX56" i="3"/>
  <c r="BX55" i="3"/>
  <c r="BX53" i="3"/>
  <c r="BX52" i="3"/>
  <c r="BX51" i="3"/>
  <c r="BX50" i="3"/>
  <c r="BX49" i="3"/>
  <c r="BW55" i="3"/>
  <c r="BW54" i="3"/>
  <c r="BW53" i="3"/>
  <c r="BW52" i="3"/>
  <c r="BW51" i="3"/>
  <c r="BW50" i="3"/>
  <c r="BW49" i="3"/>
  <c r="BW48" i="3"/>
  <c r="BY47" i="3"/>
  <c r="BV50" i="3"/>
  <c r="BV49" i="3"/>
  <c r="BV51" i="3"/>
  <c r="BV52" i="3"/>
  <c r="BV53" i="3"/>
  <c r="BV54" i="3"/>
  <c r="BV55" i="3"/>
  <c r="BV48" i="3"/>
  <c r="AF6" i="2"/>
  <c r="AF2" i="2"/>
  <c r="BL37" i="4"/>
  <c r="BL38" i="4"/>
  <c r="BL39" i="4"/>
  <c r="BL36" i="4"/>
  <c r="BM39" i="4"/>
  <c r="BM38" i="4"/>
  <c r="BM37" i="4"/>
  <c r="BM36" i="4"/>
  <c r="BN38" i="4"/>
  <c r="BN39" i="4"/>
  <c r="BN37" i="4"/>
  <c r="BN36" i="4"/>
  <c r="BN25" i="4"/>
  <c r="BN23" i="4"/>
  <c r="BN8" i="4"/>
  <c r="BN7" i="4"/>
  <c r="BN6" i="4"/>
  <c r="BN27" i="4"/>
  <c r="BN9" i="4"/>
  <c r="BN34" i="4"/>
  <c r="BN28" i="4"/>
  <c r="BN22" i="4"/>
  <c r="BY39" i="3"/>
  <c r="BY42" i="3"/>
  <c r="BY43" i="3"/>
  <c r="BN33" i="4"/>
  <c r="BN35" i="4"/>
  <c r="BN32" i="4"/>
  <c r="BN31" i="4"/>
  <c r="BN30" i="4"/>
  <c r="BM35" i="4"/>
  <c r="BM34" i="4"/>
  <c r="BM33" i="4"/>
  <c r="BM32" i="4"/>
  <c r="BM31" i="4"/>
  <c r="BM30" i="4"/>
  <c r="BL31" i="4"/>
  <c r="BL32" i="4"/>
  <c r="BL33" i="4"/>
  <c r="BL34" i="4"/>
  <c r="BL35" i="4"/>
  <c r="BL30" i="4"/>
  <c r="BW47" i="3"/>
  <c r="BW46" i="3"/>
  <c r="BW45" i="3"/>
  <c r="BW44" i="3"/>
  <c r="BW43" i="3"/>
  <c r="BV47" i="3"/>
  <c r="BV46" i="3"/>
  <c r="BV45" i="3"/>
  <c r="BV44" i="3"/>
  <c r="BV43" i="3"/>
  <c r="BY13" i="3"/>
  <c r="BY21" i="3"/>
  <c r="BY32" i="3"/>
  <c r="AF16" i="2"/>
  <c r="AF15" i="2"/>
  <c r="AF14" i="2"/>
  <c r="BY45" i="3"/>
  <c r="BY44" i="3"/>
  <c r="BY41" i="3"/>
  <c r="BY40" i="3"/>
  <c r="BY38" i="3"/>
  <c r="BY37" i="3"/>
  <c r="BY36" i="3"/>
  <c r="BY35" i="3"/>
  <c r="BY34" i="3"/>
  <c r="BY28" i="3"/>
  <c r="BY27" i="3"/>
  <c r="BY25" i="3"/>
  <c r="BY24" i="3"/>
  <c r="BY23" i="3"/>
  <c r="BY19" i="3"/>
  <c r="BY18" i="3"/>
  <c r="BY17" i="3"/>
  <c r="BY16" i="3"/>
  <c r="BY15" i="3"/>
  <c r="BY14" i="3"/>
  <c r="BY9" i="3"/>
  <c r="BY8" i="3"/>
  <c r="BY7" i="3"/>
  <c r="BY6" i="3"/>
  <c r="BY3" i="3"/>
  <c r="BX47" i="3"/>
  <c r="BX46" i="3"/>
  <c r="BX45" i="3"/>
  <c r="BX44" i="3"/>
  <c r="BX43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X5" i="3"/>
  <c r="BX4" i="3"/>
  <c r="BX3" i="3"/>
  <c r="BW38" i="3"/>
  <c r="BW39" i="3"/>
  <c r="BW40" i="3"/>
  <c r="BW41" i="3"/>
  <c r="BW42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17" i="3"/>
  <c r="BV16" i="3"/>
  <c r="BV15" i="3"/>
  <c r="BV14" i="3"/>
  <c r="BV13" i="3"/>
  <c r="BV12" i="3"/>
  <c r="BV11" i="3"/>
  <c r="BV10" i="3"/>
  <c r="BV9" i="3"/>
  <c r="BV8" i="3"/>
  <c r="BV7" i="3"/>
  <c r="BV6" i="3"/>
  <c r="BV4" i="3"/>
  <c r="BV3" i="3"/>
  <c r="BN18" i="4"/>
  <c r="BN16" i="4"/>
  <c r="BN12" i="4"/>
  <c r="BN13" i="4"/>
  <c r="BN14" i="4"/>
  <c r="BN15" i="4"/>
  <c r="BN20" i="4"/>
  <c r="BN21" i="4"/>
  <c r="BN24" i="4"/>
  <c r="BN26" i="4"/>
  <c r="BN29" i="4"/>
  <c r="BN3" i="4"/>
  <c r="BM4" i="4"/>
  <c r="BM5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" i="4"/>
  <c r="BL4" i="4"/>
  <c r="BL5" i="4"/>
  <c r="BL6" i="4"/>
  <c r="BL7" i="4"/>
  <c r="BL9" i="4"/>
  <c r="BL8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" i="4"/>
  <c r="AF8" i="2"/>
  <c r="AF4" i="2"/>
  <c r="AF12" i="2"/>
</calcChain>
</file>

<file path=xl/sharedStrings.xml><?xml version="1.0" encoding="utf-8"?>
<sst xmlns="http://schemas.openxmlformats.org/spreadsheetml/2006/main" count="567" uniqueCount="187">
  <si>
    <t xml:space="preserve">Rider </t>
  </si>
  <si>
    <t xml:space="preserve">Horse </t>
  </si>
  <si>
    <t>Horse</t>
  </si>
  <si>
    <t>Rider</t>
  </si>
  <si>
    <t>1D</t>
  </si>
  <si>
    <t>2D</t>
  </si>
  <si>
    <t>3D</t>
  </si>
  <si>
    <t>4D</t>
  </si>
  <si>
    <t xml:space="preserve">Riley Lund </t>
  </si>
  <si>
    <t>Babe</t>
  </si>
  <si>
    <t>Brooke Beer</t>
  </si>
  <si>
    <t>Cowgirl</t>
  </si>
  <si>
    <t>Hannah Holter</t>
  </si>
  <si>
    <t>Pepper</t>
  </si>
  <si>
    <t>Merritt Martin</t>
  </si>
  <si>
    <t>Red</t>
  </si>
  <si>
    <t>Meg</t>
  </si>
  <si>
    <t>Katelyn Harken</t>
  </si>
  <si>
    <t>Marshall Martin</t>
  </si>
  <si>
    <t>Rocky</t>
  </si>
  <si>
    <t>N/T</t>
  </si>
  <si>
    <t>Lily Griwold</t>
  </si>
  <si>
    <t>Fox</t>
  </si>
  <si>
    <t>Slick</t>
  </si>
  <si>
    <t>Myles Martin</t>
  </si>
  <si>
    <t>Kate Passsuelo</t>
  </si>
  <si>
    <t>Gunner</t>
  </si>
  <si>
    <t>Emma Vagts</t>
  </si>
  <si>
    <t>Cash</t>
  </si>
  <si>
    <t>Josie</t>
  </si>
  <si>
    <t>Laney Lund</t>
  </si>
  <si>
    <t>Maddisen Mausehund</t>
  </si>
  <si>
    <t>Dashn Rowdy Handcock</t>
  </si>
  <si>
    <t>Addie Olson</t>
  </si>
  <si>
    <t>Bully</t>
  </si>
  <si>
    <t>Beauty</t>
  </si>
  <si>
    <t>Kaylee Larson</t>
  </si>
  <si>
    <t>Sonora Olivier</t>
  </si>
  <si>
    <t>Chantay</t>
  </si>
  <si>
    <t>Peyton Davis</t>
  </si>
  <si>
    <t>Elsie</t>
  </si>
  <si>
    <t>Eena</t>
  </si>
  <si>
    <t>Sydney Barth</t>
  </si>
  <si>
    <t>Birdie</t>
  </si>
  <si>
    <t>Annabelle Mulholland</t>
  </si>
  <si>
    <t>Cherry</t>
  </si>
  <si>
    <t>Mia</t>
  </si>
  <si>
    <t>Ivy Beer</t>
  </si>
  <si>
    <t>Lily Griswold</t>
  </si>
  <si>
    <t>Grace Goddard</t>
  </si>
  <si>
    <t>Easy to Get the Cash</t>
  </si>
  <si>
    <t>Rooster</t>
  </si>
  <si>
    <t>Ali Nagel</t>
  </si>
  <si>
    <t>Kate Passuello</t>
  </si>
  <si>
    <t>Mai Corona Be Peppy</t>
  </si>
  <si>
    <t>Tami Mai</t>
  </si>
  <si>
    <t>Burner Goldmine</t>
  </si>
  <si>
    <t>Kendra Kennedy</t>
  </si>
  <si>
    <t>Rascal</t>
  </si>
  <si>
    <t>Marcey Lysaker</t>
  </si>
  <si>
    <t>Brownie</t>
  </si>
  <si>
    <t>Hannah Luck</t>
  </si>
  <si>
    <t>Squirrel</t>
  </si>
  <si>
    <t>Josey</t>
  </si>
  <si>
    <t>Jessica Newlun</t>
  </si>
  <si>
    <t>Hitch</t>
  </si>
  <si>
    <t>Abby Martin</t>
  </si>
  <si>
    <t>Jax</t>
  </si>
  <si>
    <t>Easy to get the cash</t>
  </si>
  <si>
    <t>Tori Kulow</t>
  </si>
  <si>
    <t>Sugartime Sunfrost</t>
  </si>
  <si>
    <t xml:space="preserve"> Bully</t>
  </si>
  <si>
    <t>Azlyn Holthus</t>
  </si>
  <si>
    <t>Madalyn Harken</t>
  </si>
  <si>
    <t>Jazzy</t>
  </si>
  <si>
    <t>Poco</t>
  </si>
  <si>
    <t>Danelle Kimery</t>
  </si>
  <si>
    <t>Jet</t>
  </si>
  <si>
    <t>Chrissy Holets</t>
  </si>
  <si>
    <t>Bailey</t>
  </si>
  <si>
    <t>Kayanne Cooper</t>
  </si>
  <si>
    <t>Dax</t>
  </si>
  <si>
    <t>Allie Halverson</t>
  </si>
  <si>
    <t>Skittles</t>
  </si>
  <si>
    <t>Sydney Alstat</t>
  </si>
  <si>
    <t>Drifter</t>
  </si>
  <si>
    <t>First Goalie</t>
  </si>
  <si>
    <t xml:space="preserve">Crystal Pontillo </t>
  </si>
  <si>
    <t>Pistol</t>
  </si>
  <si>
    <t>Date Paid</t>
  </si>
  <si>
    <t xml:space="preserve">Laney Lund </t>
  </si>
  <si>
    <t>Riley Lund</t>
  </si>
  <si>
    <t>Crystal Pontillo</t>
  </si>
  <si>
    <t>Azlyn Holthaus</t>
  </si>
  <si>
    <t>Baily</t>
  </si>
  <si>
    <t>Jazz</t>
  </si>
  <si>
    <t>Maddi Mausehund</t>
  </si>
  <si>
    <t>cowgirl</t>
  </si>
  <si>
    <t>Danielle Kimery</t>
  </si>
  <si>
    <t>Marritt Martin</t>
  </si>
  <si>
    <t>Lucy</t>
  </si>
  <si>
    <t>Sami Mount</t>
  </si>
  <si>
    <t>Dana Degeorge</t>
  </si>
  <si>
    <t>Jessa Dash O Coronoa</t>
  </si>
  <si>
    <t>Meredith Schulz</t>
  </si>
  <si>
    <t xml:space="preserve">Dolly </t>
  </si>
  <si>
    <t>Abby Bushman</t>
  </si>
  <si>
    <t>Allie Holdgrafer</t>
  </si>
  <si>
    <t>Mister</t>
  </si>
  <si>
    <t>Brooklyn Burke</t>
  </si>
  <si>
    <t>Grace Zahasky</t>
  </si>
  <si>
    <t>Willow</t>
  </si>
  <si>
    <t>Buddy</t>
  </si>
  <si>
    <t>Macki Kaz</t>
  </si>
  <si>
    <t>Brinley Courtney</t>
  </si>
  <si>
    <t>studly</t>
  </si>
  <si>
    <t>Bolt</t>
  </si>
  <si>
    <t>Leena Musel</t>
  </si>
  <si>
    <t>Hannah Stoardt Rudey</t>
  </si>
  <si>
    <t>Hi Class Dale</t>
  </si>
  <si>
    <t>Bree Berger</t>
  </si>
  <si>
    <t>Edge</t>
  </si>
  <si>
    <t>Kiera Shea</t>
  </si>
  <si>
    <t>Ferrari</t>
  </si>
  <si>
    <t>Melanie Stock</t>
  </si>
  <si>
    <t>Zenata</t>
  </si>
  <si>
    <t>Katie Gilman</t>
  </si>
  <si>
    <t>Blue</t>
  </si>
  <si>
    <t>Ashely Rosonke</t>
  </si>
  <si>
    <t>Zoey Hershberger</t>
  </si>
  <si>
    <t>Ashley Rosonke</t>
  </si>
  <si>
    <t>Studly</t>
  </si>
  <si>
    <t>Miss Streakin</t>
  </si>
  <si>
    <t>Dolly</t>
  </si>
  <si>
    <t xml:space="preserve">Bree Berger </t>
  </si>
  <si>
    <t>Hannah Storandt- Ruedy</t>
  </si>
  <si>
    <t>Hi class Dale</t>
  </si>
  <si>
    <t>Totals Peewee</t>
  </si>
  <si>
    <t>Totals</t>
  </si>
  <si>
    <t xml:space="preserve">3D </t>
  </si>
  <si>
    <t>Kaylee Wertz</t>
  </si>
  <si>
    <t>Heaven</t>
  </si>
  <si>
    <t>1D Totals</t>
  </si>
  <si>
    <t>Carley Freiheit</t>
  </si>
  <si>
    <t>Mokey</t>
  </si>
  <si>
    <t>Diablo</t>
  </si>
  <si>
    <t>Miss Ausbourne</t>
  </si>
  <si>
    <t>Karlee Paulson</t>
  </si>
  <si>
    <t>2D Totals</t>
  </si>
  <si>
    <t>3D Total</t>
  </si>
  <si>
    <t>Shealyn Murphy</t>
  </si>
  <si>
    <t>Avatar</t>
  </si>
  <si>
    <t>Brynn Bastry</t>
  </si>
  <si>
    <t>Katie Holthus</t>
  </si>
  <si>
    <t>Manny</t>
  </si>
  <si>
    <t>4D Totals</t>
  </si>
  <si>
    <t>Miss Ausborne</t>
  </si>
  <si>
    <t>Brynn Bastyr</t>
  </si>
  <si>
    <t>Draw Me a Bud</t>
  </si>
  <si>
    <t>Jessa Dash O Corona</t>
  </si>
  <si>
    <t>Rip A Lena</t>
  </si>
  <si>
    <t>Colin Allen</t>
  </si>
  <si>
    <t xml:space="preserve"> Breezy</t>
  </si>
  <si>
    <t>Jayden Jorgensen</t>
  </si>
  <si>
    <t>Breezy</t>
  </si>
  <si>
    <t>Avatars A Bull</t>
  </si>
  <si>
    <t>Jayden Jorgenson</t>
  </si>
  <si>
    <t>Socks</t>
  </si>
  <si>
    <t>Half pint</t>
  </si>
  <si>
    <t xml:space="preserve">Darlene Fels </t>
  </si>
  <si>
    <t>Halfpint</t>
  </si>
  <si>
    <t>Carley Wentworth</t>
  </si>
  <si>
    <t>Jay Jay</t>
  </si>
  <si>
    <t xml:space="preserve">Jay Jay </t>
  </si>
  <si>
    <t>Darlene Fels</t>
  </si>
  <si>
    <t>Allie Halveeson - Rosie</t>
  </si>
  <si>
    <t>Jessica Newlun - Halfpint </t>
  </si>
  <si>
    <t>Darlene Fels - Skittles </t>
  </si>
  <si>
    <t>Sadie Hotzler- BV Highwayman</t>
  </si>
  <si>
    <t>Sadie Hotzler</t>
  </si>
  <si>
    <t>BV highwayman</t>
  </si>
  <si>
    <t>Peanut</t>
  </si>
  <si>
    <t>BV Highwayman</t>
  </si>
  <si>
    <t>Kallie Drake</t>
  </si>
  <si>
    <t>Jimmie</t>
  </si>
  <si>
    <t>Jimmy</t>
  </si>
  <si>
    <t xml:space="preserve">Dana Degeorge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</si>
</sst>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18" Type="http://schemas.microsoft.com/office/2017/10/relationships/person" Target="persons/person7.xml"/><Relationship Id="rId26" Type="http://schemas.microsoft.com/office/2017/10/relationships/person" Target="persons/person15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5" Type="http://schemas.microsoft.com/office/2017/10/relationships/person" Target="persons/person14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24" Type="http://schemas.microsoft.com/office/2017/10/relationships/person" Target="persons/person13.xml"/><Relationship Id="rId5" Type="http://schemas.openxmlformats.org/officeDocument/2006/relationships/theme" Target="theme/theme1.xml"/><Relationship Id="rId15" Type="http://schemas.microsoft.com/office/2017/10/relationships/person" Target="persons/person2.xml"/><Relationship Id="rId23" Type="http://schemas.microsoft.com/office/2017/10/relationships/person" Target="persons/person11.xml"/><Relationship Id="rId10" Type="http://schemas.microsoft.com/office/2017/10/relationships/person" Target="persons/person17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27" Type="http://schemas.microsoft.com/office/2017/10/relationships/person" Target="persons/person16.xml"/><Relationship Id="rId22" Type="http://schemas.microsoft.com/office/2017/10/relationships/person" Target="persons/person12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22" workbookViewId="0">
      <selection activeCell="D22" sqref="D22"/>
    </sheetView>
  </sheetViews>
  <sheetFormatPr defaultRowHeight="15" x14ac:dyDescent="0.25"/>
  <cols>
    <col min="1" max="1" width="14.5703125" bestFit="1" customWidth="1"/>
    <col min="2" max="2" width="17.85546875" bestFit="1" customWidth="1"/>
    <col min="3" max="3" width="10.42578125" bestFit="1" customWidth="1"/>
  </cols>
  <sheetData>
    <row r="1" spans="1:3" s="2" customFormat="1" ht="14.45" x14ac:dyDescent="0.35">
      <c r="A1" s="2" t="s">
        <v>0</v>
      </c>
      <c r="B1" s="2" t="s">
        <v>1</v>
      </c>
      <c r="C1" s="2" t="s">
        <v>89</v>
      </c>
    </row>
    <row r="2" spans="1:3" ht="14.45" x14ac:dyDescent="0.35">
      <c r="A2" t="s">
        <v>61</v>
      </c>
      <c r="B2" t="s">
        <v>62</v>
      </c>
      <c r="C2" s="1">
        <v>45212</v>
      </c>
    </row>
    <row r="3" spans="1:3" ht="14.45" x14ac:dyDescent="0.35">
      <c r="A3" t="s">
        <v>61</v>
      </c>
      <c r="B3" t="s">
        <v>75</v>
      </c>
      <c r="C3" s="1">
        <v>45212</v>
      </c>
    </row>
    <row r="4" spans="1:3" ht="14.45" x14ac:dyDescent="0.35">
      <c r="A4" t="s">
        <v>90</v>
      </c>
      <c r="B4" t="s">
        <v>29</v>
      </c>
      <c r="C4" s="1">
        <v>45212</v>
      </c>
    </row>
    <row r="5" spans="1:3" ht="14.45" x14ac:dyDescent="0.35">
      <c r="A5" t="s">
        <v>91</v>
      </c>
      <c r="B5" t="s">
        <v>9</v>
      </c>
      <c r="C5" s="1">
        <v>45212</v>
      </c>
    </row>
    <row r="6" spans="1:3" ht="14.45" x14ac:dyDescent="0.35">
      <c r="A6" t="s">
        <v>27</v>
      </c>
      <c r="B6" t="s">
        <v>28</v>
      </c>
      <c r="C6" s="1">
        <v>45212</v>
      </c>
    </row>
    <row r="7" spans="1:3" ht="14.45" x14ac:dyDescent="0.35">
      <c r="A7" t="s">
        <v>80</v>
      </c>
      <c r="B7" t="s">
        <v>81</v>
      </c>
      <c r="C7" s="1">
        <v>45212</v>
      </c>
    </row>
    <row r="8" spans="1:3" ht="14.45" x14ac:dyDescent="0.35">
      <c r="A8" t="s">
        <v>92</v>
      </c>
      <c r="B8" t="s">
        <v>88</v>
      </c>
      <c r="C8" s="1">
        <v>45212</v>
      </c>
    </row>
    <row r="9" spans="1:3" ht="14.45" x14ac:dyDescent="0.35">
      <c r="A9" t="s">
        <v>49</v>
      </c>
      <c r="B9" t="s">
        <v>50</v>
      </c>
      <c r="C9" s="1">
        <v>45212</v>
      </c>
    </row>
    <row r="10" spans="1:3" ht="14.45" x14ac:dyDescent="0.35">
      <c r="A10" t="s">
        <v>36</v>
      </c>
      <c r="B10" t="s">
        <v>35</v>
      </c>
      <c r="C10" s="1">
        <v>45212</v>
      </c>
    </row>
    <row r="11" spans="1:3" ht="14.45" x14ac:dyDescent="0.35">
      <c r="A11" t="s">
        <v>57</v>
      </c>
      <c r="B11" t="s">
        <v>58</v>
      </c>
      <c r="C11" s="1">
        <v>45212</v>
      </c>
    </row>
    <row r="12" spans="1:3" ht="14.45" x14ac:dyDescent="0.35">
      <c r="A12" t="s">
        <v>33</v>
      </c>
      <c r="B12" t="s">
        <v>34</v>
      </c>
      <c r="C12" s="1">
        <v>45212</v>
      </c>
    </row>
    <row r="13" spans="1:3" ht="14.45" x14ac:dyDescent="0.35">
      <c r="A13" t="s">
        <v>93</v>
      </c>
      <c r="B13" t="s">
        <v>43</v>
      </c>
      <c r="C13" s="1">
        <v>45212</v>
      </c>
    </row>
    <row r="14" spans="1:3" ht="14.45" x14ac:dyDescent="0.35">
      <c r="A14" t="s">
        <v>44</v>
      </c>
      <c r="B14" t="s">
        <v>45</v>
      </c>
      <c r="C14" s="1">
        <v>45212</v>
      </c>
    </row>
    <row r="15" spans="1:3" ht="14.45" x14ac:dyDescent="0.35">
      <c r="A15" t="s">
        <v>78</v>
      </c>
      <c r="B15" t="s">
        <v>94</v>
      </c>
      <c r="C15" s="1">
        <v>45212</v>
      </c>
    </row>
    <row r="16" spans="1:3" ht="14.45" x14ac:dyDescent="0.35">
      <c r="A16" t="s">
        <v>17</v>
      </c>
      <c r="B16" t="s">
        <v>16</v>
      </c>
      <c r="C16" s="1">
        <v>45212</v>
      </c>
    </row>
    <row r="17" spans="1:3" ht="14.45" x14ac:dyDescent="0.35">
      <c r="A17" t="s">
        <v>73</v>
      </c>
      <c r="B17" t="s">
        <v>95</v>
      </c>
      <c r="C17" s="1">
        <v>45212</v>
      </c>
    </row>
    <row r="18" spans="1:3" ht="14.45" x14ac:dyDescent="0.35">
      <c r="A18" t="s">
        <v>82</v>
      </c>
      <c r="B18" t="s">
        <v>83</v>
      </c>
      <c r="C18" s="1">
        <v>45212</v>
      </c>
    </row>
    <row r="19" spans="1:3" ht="14.45" x14ac:dyDescent="0.35">
      <c r="A19" t="s">
        <v>69</v>
      </c>
      <c r="B19" t="s">
        <v>70</v>
      </c>
      <c r="C19" s="1">
        <v>45212</v>
      </c>
    </row>
    <row r="20" spans="1:3" ht="14.45" x14ac:dyDescent="0.35">
      <c r="A20" t="s">
        <v>37</v>
      </c>
      <c r="B20" t="s">
        <v>38</v>
      </c>
      <c r="C20" s="1">
        <v>45212</v>
      </c>
    </row>
    <row r="21" spans="1:3" ht="14.45" x14ac:dyDescent="0.35">
      <c r="A21" t="s">
        <v>96</v>
      </c>
      <c r="B21" t="s">
        <v>32</v>
      </c>
      <c r="C21" s="1">
        <v>45212</v>
      </c>
    </row>
    <row r="22" spans="1:3" ht="14.45" x14ac:dyDescent="0.35">
      <c r="A22" t="s">
        <v>12</v>
      </c>
      <c r="B22" t="s">
        <v>13</v>
      </c>
      <c r="C22" s="1">
        <v>45212</v>
      </c>
    </row>
    <row r="23" spans="1:3" ht="14.45" x14ac:dyDescent="0.35">
      <c r="A23" t="s">
        <v>84</v>
      </c>
      <c r="B23" t="s">
        <v>85</v>
      </c>
      <c r="C23" s="1">
        <v>45212</v>
      </c>
    </row>
    <row r="24" spans="1:3" ht="14.45" x14ac:dyDescent="0.35">
      <c r="A24" t="s">
        <v>55</v>
      </c>
      <c r="B24" t="s">
        <v>56</v>
      </c>
      <c r="C24" s="1">
        <v>45212</v>
      </c>
    </row>
    <row r="25" spans="1:3" ht="14.45" x14ac:dyDescent="0.35">
      <c r="A25" t="s">
        <v>55</v>
      </c>
      <c r="B25" t="s">
        <v>54</v>
      </c>
      <c r="C25" s="1">
        <v>45212</v>
      </c>
    </row>
    <row r="26" spans="1:3" ht="14.45" x14ac:dyDescent="0.35">
      <c r="A26" t="s">
        <v>55</v>
      </c>
      <c r="B26" t="s">
        <v>86</v>
      </c>
      <c r="C26" s="1">
        <v>45212</v>
      </c>
    </row>
    <row r="27" spans="1:3" ht="14.45" x14ac:dyDescent="0.35">
      <c r="A27" t="s">
        <v>10</v>
      </c>
      <c r="B27" t="s">
        <v>97</v>
      </c>
      <c r="C27" s="1">
        <v>45212</v>
      </c>
    </row>
    <row r="28" spans="1:3" ht="14.45" x14ac:dyDescent="0.35">
      <c r="A28" t="s">
        <v>47</v>
      </c>
      <c r="B28" t="s">
        <v>46</v>
      </c>
      <c r="C28" s="1">
        <v>45212</v>
      </c>
    </row>
    <row r="29" spans="1:3" ht="14.45" x14ac:dyDescent="0.35">
      <c r="A29" t="s">
        <v>42</v>
      </c>
      <c r="B29" t="s">
        <v>41</v>
      </c>
      <c r="C29" s="4">
        <v>45212</v>
      </c>
    </row>
    <row r="30" spans="1:3" ht="14.45" x14ac:dyDescent="0.35">
      <c r="A30" t="s">
        <v>98</v>
      </c>
      <c r="B30" t="s">
        <v>77</v>
      </c>
      <c r="C30" s="1">
        <v>45212</v>
      </c>
    </row>
    <row r="31" spans="1:3" ht="14.45" x14ac:dyDescent="0.35">
      <c r="A31" t="s">
        <v>59</v>
      </c>
      <c r="B31" t="s">
        <v>60</v>
      </c>
      <c r="C31" s="1">
        <v>45212</v>
      </c>
    </row>
    <row r="32" spans="1:3" ht="14.45" x14ac:dyDescent="0.35">
      <c r="A32" t="s">
        <v>53</v>
      </c>
      <c r="B32" t="s">
        <v>26</v>
      </c>
      <c r="C32" s="1">
        <v>45212</v>
      </c>
    </row>
    <row r="33" spans="1:3" ht="14.45" x14ac:dyDescent="0.35">
      <c r="A33" t="s">
        <v>52</v>
      </c>
      <c r="B33" t="s">
        <v>51</v>
      </c>
      <c r="C33" s="1">
        <v>45212</v>
      </c>
    </row>
    <row r="34" spans="1:3" ht="14.45" x14ac:dyDescent="0.35">
      <c r="A34" t="s">
        <v>39</v>
      </c>
      <c r="B34" t="s">
        <v>40</v>
      </c>
      <c r="C34" s="1">
        <v>45212</v>
      </c>
    </row>
    <row r="35" spans="1:3" ht="14.45" x14ac:dyDescent="0.35">
      <c r="A35" t="s">
        <v>66</v>
      </c>
      <c r="B35" t="s">
        <v>67</v>
      </c>
      <c r="C35" s="1">
        <v>45212</v>
      </c>
    </row>
    <row r="36" spans="1:3" ht="14.45" x14ac:dyDescent="0.35">
      <c r="A36" t="s">
        <v>18</v>
      </c>
      <c r="B36" t="s">
        <v>19</v>
      </c>
      <c r="C36" s="1">
        <v>45212</v>
      </c>
    </row>
    <row r="37" spans="1:3" ht="14.45" x14ac:dyDescent="0.35">
      <c r="A37" t="s">
        <v>99</v>
      </c>
      <c r="B37" t="s">
        <v>15</v>
      </c>
      <c r="C37" s="1">
        <v>45212</v>
      </c>
    </row>
    <row r="38" spans="1:3" ht="14.45" x14ac:dyDescent="0.35">
      <c r="A38" t="s">
        <v>24</v>
      </c>
      <c r="B38" t="s">
        <v>23</v>
      </c>
      <c r="C38" s="1">
        <v>45212</v>
      </c>
    </row>
    <row r="39" spans="1:3" ht="14.45" x14ac:dyDescent="0.35">
      <c r="A39" t="s">
        <v>64</v>
      </c>
      <c r="B39" t="s">
        <v>65</v>
      </c>
      <c r="C39" s="1">
        <v>45212</v>
      </c>
    </row>
    <row r="40" spans="1:3" ht="14.45" x14ac:dyDescent="0.35">
      <c r="A40" t="s">
        <v>48</v>
      </c>
      <c r="B40" t="s">
        <v>22</v>
      </c>
      <c r="C40" s="1">
        <v>45212</v>
      </c>
    </row>
    <row r="41" spans="1:3" ht="14.45" x14ac:dyDescent="0.35">
      <c r="A41" t="s">
        <v>101</v>
      </c>
      <c r="B41" t="s">
        <v>100</v>
      </c>
      <c r="C41" s="1">
        <v>45212</v>
      </c>
    </row>
    <row r="42" spans="1:3" ht="14.45" x14ac:dyDescent="0.35">
      <c r="A42" t="s">
        <v>102</v>
      </c>
      <c r="B42" t="s">
        <v>103</v>
      </c>
      <c r="C42" s="1">
        <v>45212</v>
      </c>
    </row>
    <row r="43" spans="1:3" ht="14.45" x14ac:dyDescent="0.35">
      <c r="A43" t="s">
        <v>104</v>
      </c>
      <c r="B43" t="s">
        <v>132</v>
      </c>
      <c r="C43" s="1">
        <v>45213</v>
      </c>
    </row>
    <row r="44" spans="1:3" ht="14.45" x14ac:dyDescent="0.35">
      <c r="A44" t="s">
        <v>106</v>
      </c>
      <c r="B44" t="s">
        <v>105</v>
      </c>
      <c r="C44" s="1">
        <v>45213</v>
      </c>
    </row>
    <row r="45" spans="1:3" ht="14.45" x14ac:dyDescent="0.35">
      <c r="A45" t="s">
        <v>107</v>
      </c>
      <c r="B45" t="s">
        <v>167</v>
      </c>
      <c r="C45" s="1">
        <v>45213</v>
      </c>
    </row>
    <row r="46" spans="1:3" ht="14.45" x14ac:dyDescent="0.35">
      <c r="A46" t="s">
        <v>109</v>
      </c>
      <c r="B46" t="s">
        <v>108</v>
      </c>
      <c r="C46" s="1">
        <v>45213</v>
      </c>
    </row>
    <row r="47" spans="1:3" ht="14.45" x14ac:dyDescent="0.35">
      <c r="A47" t="s">
        <v>110</v>
      </c>
      <c r="B47" t="s">
        <v>111</v>
      </c>
      <c r="C47" s="1">
        <v>45213</v>
      </c>
    </row>
    <row r="48" spans="1:3" ht="14.45" x14ac:dyDescent="0.35">
      <c r="A48" t="s">
        <v>113</v>
      </c>
      <c r="B48" t="s">
        <v>112</v>
      </c>
      <c r="C48" s="1">
        <v>45213</v>
      </c>
    </row>
    <row r="49" spans="1:3" ht="14.45" x14ac:dyDescent="0.35">
      <c r="A49" t="s">
        <v>114</v>
      </c>
      <c r="B49" t="s">
        <v>115</v>
      </c>
      <c r="C49" s="1">
        <v>45213</v>
      </c>
    </row>
    <row r="50" spans="1:3" ht="14.45" x14ac:dyDescent="0.35">
      <c r="A50" t="s">
        <v>117</v>
      </c>
      <c r="B50" t="s">
        <v>116</v>
      </c>
      <c r="C50" s="1">
        <v>45213</v>
      </c>
    </row>
    <row r="51" spans="1:3" ht="14.45" x14ac:dyDescent="0.35">
      <c r="A51" t="s">
        <v>118</v>
      </c>
      <c r="B51" t="s">
        <v>119</v>
      </c>
      <c r="C51" s="1">
        <v>45213</v>
      </c>
    </row>
    <row r="52" spans="1:3" x14ac:dyDescent="0.25">
      <c r="A52" t="s">
        <v>120</v>
      </c>
      <c r="B52" t="s">
        <v>121</v>
      </c>
      <c r="C52" s="1">
        <v>45213</v>
      </c>
    </row>
    <row r="53" spans="1:3" x14ac:dyDescent="0.25">
      <c r="A53" t="s">
        <v>122</v>
      </c>
      <c r="B53" t="s">
        <v>123</v>
      </c>
      <c r="C53" s="1">
        <v>45213</v>
      </c>
    </row>
    <row r="54" spans="1:3" x14ac:dyDescent="0.25">
      <c r="A54" t="s">
        <v>124</v>
      </c>
      <c r="B54" t="s">
        <v>125</v>
      </c>
      <c r="C54" s="1">
        <v>45213</v>
      </c>
    </row>
    <row r="55" spans="1:3" x14ac:dyDescent="0.25">
      <c r="A55" t="s">
        <v>126</v>
      </c>
      <c r="B55" t="s">
        <v>127</v>
      </c>
      <c r="C55" s="1">
        <v>45213</v>
      </c>
    </row>
    <row r="56" spans="1:3" x14ac:dyDescent="0.25">
      <c r="A56" t="s">
        <v>128</v>
      </c>
      <c r="B56" t="s">
        <v>51</v>
      </c>
      <c r="C56" s="1">
        <v>45213</v>
      </c>
    </row>
    <row r="57" spans="1:3" x14ac:dyDescent="0.25">
      <c r="A57" t="s">
        <v>129</v>
      </c>
      <c r="B57" t="s">
        <v>116</v>
      </c>
      <c r="C57" s="1">
        <v>45213</v>
      </c>
    </row>
    <row r="58" spans="1:3" x14ac:dyDescent="0.25">
      <c r="A58" t="s">
        <v>140</v>
      </c>
      <c r="B58" t="s">
        <v>141</v>
      </c>
      <c r="C58" s="1">
        <v>45240</v>
      </c>
    </row>
    <row r="59" spans="1:3" x14ac:dyDescent="0.25">
      <c r="A59" t="s">
        <v>143</v>
      </c>
      <c r="B59" t="s">
        <v>144</v>
      </c>
      <c r="C59" s="1">
        <v>45240</v>
      </c>
    </row>
    <row r="60" spans="1:3" x14ac:dyDescent="0.25">
      <c r="A60" t="s">
        <v>143</v>
      </c>
      <c r="B60" t="s">
        <v>145</v>
      </c>
      <c r="C60" s="1">
        <v>45240</v>
      </c>
    </row>
    <row r="61" spans="1:3" x14ac:dyDescent="0.25">
      <c r="A61" t="s">
        <v>147</v>
      </c>
      <c r="B61" t="s">
        <v>146</v>
      </c>
      <c r="C61" s="1">
        <v>45240</v>
      </c>
    </row>
    <row r="62" spans="1:3" x14ac:dyDescent="0.25">
      <c r="A62" t="s">
        <v>150</v>
      </c>
      <c r="B62" t="s">
        <v>151</v>
      </c>
      <c r="C62" s="1">
        <v>45241</v>
      </c>
    </row>
    <row r="63" spans="1:3" x14ac:dyDescent="0.25">
      <c r="A63" t="s">
        <v>152</v>
      </c>
      <c r="B63" t="s">
        <v>158</v>
      </c>
      <c r="C63" s="1">
        <v>45240</v>
      </c>
    </row>
    <row r="64" spans="1:3" x14ac:dyDescent="0.25">
      <c r="A64" t="s">
        <v>153</v>
      </c>
      <c r="B64" t="s">
        <v>154</v>
      </c>
      <c r="C64" s="1">
        <v>45240</v>
      </c>
    </row>
    <row r="65" spans="1:3" x14ac:dyDescent="0.25">
      <c r="A65" t="s">
        <v>52</v>
      </c>
      <c r="B65" t="s">
        <v>160</v>
      </c>
      <c r="C65" s="1">
        <v>45240</v>
      </c>
    </row>
    <row r="66" spans="1:3" x14ac:dyDescent="0.25">
      <c r="A66" t="s">
        <v>161</v>
      </c>
      <c r="B66" t="s">
        <v>162</v>
      </c>
      <c r="C66" s="1">
        <v>45241</v>
      </c>
    </row>
    <row r="67" spans="1:3" x14ac:dyDescent="0.25">
      <c r="A67" t="s">
        <v>163</v>
      </c>
      <c r="B67" t="s">
        <v>28</v>
      </c>
      <c r="C67" s="1">
        <v>45241</v>
      </c>
    </row>
    <row r="68" spans="1:3" x14ac:dyDescent="0.25">
      <c r="A68" t="s">
        <v>64</v>
      </c>
      <c r="B68" t="s">
        <v>168</v>
      </c>
      <c r="C68" s="1">
        <v>45261</v>
      </c>
    </row>
    <row r="69" spans="1:3" x14ac:dyDescent="0.25">
      <c r="A69" t="s">
        <v>169</v>
      </c>
      <c r="B69" t="s">
        <v>83</v>
      </c>
      <c r="C69" s="1">
        <v>45261</v>
      </c>
    </row>
    <row r="70" spans="1:3" x14ac:dyDescent="0.25">
      <c r="A70" t="s">
        <v>171</v>
      </c>
      <c r="B70" t="s">
        <v>172</v>
      </c>
      <c r="C70" s="1">
        <v>45261</v>
      </c>
    </row>
    <row r="71" spans="1:3" x14ac:dyDescent="0.25">
      <c r="A71" t="s">
        <v>175</v>
      </c>
    </row>
    <row r="72" spans="1:3" x14ac:dyDescent="0.25">
      <c r="A72" t="s">
        <v>176</v>
      </c>
    </row>
    <row r="73" spans="1:3" x14ac:dyDescent="0.25">
      <c r="A73" t="s">
        <v>177</v>
      </c>
    </row>
    <row r="74" spans="1:3" x14ac:dyDescent="0.25">
      <c r="A74" t="s">
        <v>178</v>
      </c>
    </row>
    <row r="75" spans="1:3" x14ac:dyDescent="0.25">
      <c r="A75" t="s">
        <v>183</v>
      </c>
      <c r="B75" t="s">
        <v>184</v>
      </c>
      <c r="C75" s="1">
        <v>45296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8"/>
  <sheetViews>
    <sheetView tabSelected="1" topLeftCell="AP1" workbookViewId="0">
      <selection activeCell="BV5" sqref="A5:BV5"/>
    </sheetView>
  </sheetViews>
  <sheetFormatPr defaultRowHeight="15" x14ac:dyDescent="0.25"/>
  <cols>
    <col min="1" max="1" width="14.42578125" bestFit="1" customWidth="1"/>
    <col min="2" max="2" width="18.85546875" bestFit="1" customWidth="1"/>
    <col min="4" max="4" width="10.42578125" bestFit="1" customWidth="1"/>
    <col min="9" max="9" width="10.42578125" bestFit="1" customWidth="1"/>
    <col min="14" max="14" width="10.42578125" bestFit="1" customWidth="1"/>
    <col min="19" max="19" width="10.42578125" bestFit="1" customWidth="1"/>
    <col min="24" max="24" width="9.42578125" bestFit="1" customWidth="1"/>
    <col min="29" max="29" width="9.42578125" bestFit="1" customWidth="1"/>
    <col min="63" max="63" width="0" hidden="1" customWidth="1"/>
    <col min="64" max="64" width="9.42578125" hidden="1" customWidth="1"/>
    <col min="65" max="68" width="0" hidden="1" customWidth="1"/>
    <col min="69" max="69" width="9.42578125" hidden="1" customWidth="1"/>
    <col min="70" max="73" width="0" hidden="1" customWidth="1"/>
  </cols>
  <sheetData>
    <row r="1" spans="1:77" s="2" customFormat="1" ht="14.45" x14ac:dyDescent="0.35">
      <c r="D1" s="3">
        <v>45212</v>
      </c>
      <c r="I1" s="3">
        <v>45213</v>
      </c>
      <c r="N1" s="3">
        <v>45240</v>
      </c>
      <c r="S1" s="3">
        <v>45241</v>
      </c>
      <c r="X1" s="3">
        <v>45261</v>
      </c>
      <c r="AC1" s="3">
        <v>45262</v>
      </c>
      <c r="AH1" s="3">
        <v>45296</v>
      </c>
      <c r="AM1" s="3">
        <v>45297</v>
      </c>
      <c r="AR1" s="3">
        <v>45324</v>
      </c>
      <c r="AW1" s="3">
        <v>45325</v>
      </c>
      <c r="BB1" s="3">
        <v>45352</v>
      </c>
      <c r="BG1" s="3">
        <v>45353</v>
      </c>
      <c r="BL1" s="3">
        <v>45373</v>
      </c>
      <c r="BQ1" s="3">
        <v>45374</v>
      </c>
    </row>
    <row r="2" spans="1:77" s="2" customFormat="1" ht="14.45" x14ac:dyDescent="0.35">
      <c r="A2" s="2" t="s">
        <v>3</v>
      </c>
      <c r="B2" s="2" t="s">
        <v>2</v>
      </c>
      <c r="D2" s="2" t="s">
        <v>4</v>
      </c>
      <c r="E2" s="2" t="s">
        <v>5</v>
      </c>
      <c r="F2" s="2" t="s">
        <v>6</v>
      </c>
      <c r="G2" s="2" t="s">
        <v>7</v>
      </c>
      <c r="I2" s="2" t="s">
        <v>4</v>
      </c>
      <c r="J2" s="2" t="s">
        <v>5</v>
      </c>
      <c r="K2" s="2" t="s">
        <v>6</v>
      </c>
      <c r="L2" s="2" t="s">
        <v>7</v>
      </c>
      <c r="N2" s="2" t="s">
        <v>4</v>
      </c>
      <c r="O2" s="2" t="s">
        <v>5</v>
      </c>
      <c r="P2" s="2" t="s">
        <v>6</v>
      </c>
      <c r="Q2" s="2" t="s">
        <v>7</v>
      </c>
      <c r="S2" s="2" t="s">
        <v>4</v>
      </c>
      <c r="T2" s="2" t="s">
        <v>5</v>
      </c>
      <c r="U2" s="2" t="s">
        <v>6</v>
      </c>
      <c r="V2" s="2" t="s">
        <v>7</v>
      </c>
      <c r="X2" s="2" t="s">
        <v>4</v>
      </c>
      <c r="Y2" s="2" t="s">
        <v>5</v>
      </c>
      <c r="Z2" s="2" t="s">
        <v>6</v>
      </c>
      <c r="AA2" s="2" t="s">
        <v>7</v>
      </c>
      <c r="AC2" s="2" t="s">
        <v>4</v>
      </c>
      <c r="AD2" s="2" t="s">
        <v>5</v>
      </c>
      <c r="AE2" s="2" t="s">
        <v>6</v>
      </c>
      <c r="AF2" s="2" t="s">
        <v>7</v>
      </c>
      <c r="AH2" s="2" t="s">
        <v>4</v>
      </c>
      <c r="AI2" s="2" t="s">
        <v>5</v>
      </c>
      <c r="AJ2" s="2" t="s">
        <v>6</v>
      </c>
      <c r="AK2" s="2" t="s">
        <v>7</v>
      </c>
      <c r="AM2" s="2" t="s">
        <v>4</v>
      </c>
      <c r="AN2" s="2" t="s">
        <v>5</v>
      </c>
      <c r="AO2" s="2" t="s">
        <v>6</v>
      </c>
      <c r="AP2" s="2" t="s">
        <v>7</v>
      </c>
      <c r="AR2" s="2" t="s">
        <v>4</v>
      </c>
      <c r="AS2" s="2" t="s">
        <v>5</v>
      </c>
      <c r="AT2" s="2" t="s">
        <v>6</v>
      </c>
      <c r="AU2" s="2" t="s">
        <v>7</v>
      </c>
      <c r="AW2" s="2" t="s">
        <v>4</v>
      </c>
      <c r="AX2" s="2" t="s">
        <v>5</v>
      </c>
      <c r="AY2" s="2" t="s">
        <v>6</v>
      </c>
      <c r="AZ2" s="2" t="s">
        <v>7</v>
      </c>
      <c r="BB2" s="2" t="s">
        <v>4</v>
      </c>
      <c r="BC2" s="2" t="s">
        <v>5</v>
      </c>
      <c r="BD2" s="2" t="s">
        <v>6</v>
      </c>
      <c r="BE2" s="2" t="s">
        <v>7</v>
      </c>
      <c r="BG2" s="2" t="s">
        <v>4</v>
      </c>
      <c r="BH2" s="2" t="s">
        <v>5</v>
      </c>
      <c r="BI2" s="2" t="s">
        <v>6</v>
      </c>
      <c r="BJ2" s="2" t="s">
        <v>7</v>
      </c>
      <c r="BL2" s="2" t="s">
        <v>4</v>
      </c>
      <c r="BM2" s="2" t="s">
        <v>5</v>
      </c>
      <c r="BN2" s="2" t="s">
        <v>6</v>
      </c>
      <c r="BO2" s="2" t="s">
        <v>7</v>
      </c>
      <c r="BQ2" s="2" t="s">
        <v>4</v>
      </c>
      <c r="BR2" s="2" t="s">
        <v>5</v>
      </c>
      <c r="BS2" s="2" t="s">
        <v>6</v>
      </c>
      <c r="BT2" s="2" t="s">
        <v>7</v>
      </c>
      <c r="BV2" s="2" t="s">
        <v>142</v>
      </c>
      <c r="BW2" s="2" t="s">
        <v>148</v>
      </c>
      <c r="BX2" s="2" t="s">
        <v>149</v>
      </c>
      <c r="BY2" s="2" t="s">
        <v>155</v>
      </c>
    </row>
    <row r="3" spans="1:77" ht="14.45" x14ac:dyDescent="0.35">
      <c r="A3" t="s">
        <v>53</v>
      </c>
      <c r="B3" t="s">
        <v>26</v>
      </c>
      <c r="D3">
        <v>10</v>
      </c>
      <c r="I3">
        <v>10</v>
      </c>
      <c r="N3">
        <v>10</v>
      </c>
      <c r="S3">
        <v>10</v>
      </c>
      <c r="X3">
        <v>10</v>
      </c>
      <c r="AC3">
        <v>10</v>
      </c>
      <c r="AM3">
        <v>10</v>
      </c>
      <c r="AR3">
        <v>10</v>
      </c>
      <c r="AW3">
        <v>10</v>
      </c>
      <c r="BV3">
        <f>SUM(D3+I3+N3+S3+X3+AC3+AH3+AM3+AR3+AW3+BB3+BG3+BL3+BQ3)</f>
        <v>90</v>
      </c>
      <c r="BW3">
        <f>SUM(E3+J3+O3+T3+Y3+AD3+AI3+AN3+AS3+AX3+BC3+BH3+BM3+BR3)</f>
        <v>0</v>
      </c>
      <c r="BX3">
        <f>SUM(F3+K3+P3+U3+Z3+AE3+AJ3+AO3+AT3+AY3+BD3+BI3+BN3+BS3)</f>
        <v>0</v>
      </c>
      <c r="BY3">
        <f>SUM(G3+L3+Q3+V3+AA3+AF3+AK3+AP3+AU3+AZ3+BE3+BJ3+BO3+BT3)</f>
        <v>0</v>
      </c>
    </row>
    <row r="4" spans="1:77" ht="14.45" x14ac:dyDescent="0.35">
      <c r="A4" t="s">
        <v>55</v>
      </c>
      <c r="B4" t="s">
        <v>54</v>
      </c>
      <c r="D4">
        <v>9</v>
      </c>
      <c r="L4" t="s">
        <v>20</v>
      </c>
      <c r="Z4">
        <v>9</v>
      </c>
      <c r="AH4">
        <v>9</v>
      </c>
      <c r="AM4">
        <v>8</v>
      </c>
      <c r="AS4">
        <v>8</v>
      </c>
      <c r="AX4">
        <v>7</v>
      </c>
      <c r="BB4">
        <v>10</v>
      </c>
      <c r="BJ4" t="s">
        <v>20</v>
      </c>
      <c r="BV4">
        <f t="shared" ref="BV4:BV17" si="0">SUM(D4+I4+N4+S4+X4+AC4+AH4+AM4+AR4+AW4+BB4+BG4+BL4+BQ4)</f>
        <v>36</v>
      </c>
      <c r="BW4">
        <f t="shared" ref="BW4:BW17" si="1">SUM(E4+J4+O4+T4+Y4+AD4+AI4+AN4+AS4+AX4+BC4+BH4+BM4+BR4)</f>
        <v>15</v>
      </c>
      <c r="BX4">
        <f t="shared" ref="BX4:BX47" si="2">SUM(F4+K4+P4+U4+Z4+AE4+AJ4+AO4+AT4+AY4+BD4+BI4+BN4+BS4)</f>
        <v>9</v>
      </c>
      <c r="BY4">
        <f>SUM(G4+Q4+V4+AA4+AF4+AK4+AP4+AU4+AZ4+BE4+BO4+BT4)</f>
        <v>0</v>
      </c>
    </row>
    <row r="5" spans="1:77" ht="14.45" x14ac:dyDescent="0.35">
      <c r="A5" t="s">
        <v>55</v>
      </c>
      <c r="B5" t="s">
        <v>56</v>
      </c>
      <c r="E5">
        <v>10</v>
      </c>
      <c r="I5">
        <v>9</v>
      </c>
      <c r="X5">
        <v>9</v>
      </c>
      <c r="AC5">
        <v>9</v>
      </c>
      <c r="AH5">
        <v>8</v>
      </c>
      <c r="AM5">
        <v>6</v>
      </c>
      <c r="AU5" t="s">
        <v>20</v>
      </c>
      <c r="AX5">
        <v>9</v>
      </c>
      <c r="BB5">
        <v>9</v>
      </c>
      <c r="BG5">
        <v>9</v>
      </c>
      <c r="BV5">
        <f t="shared" si="0"/>
        <v>59</v>
      </c>
      <c r="BW5">
        <f t="shared" si="1"/>
        <v>19</v>
      </c>
      <c r="BX5">
        <f t="shared" si="2"/>
        <v>0</v>
      </c>
      <c r="BY5">
        <f>SUM(G5+L5+Q5+V5+AA5+AF5+AK5+AP5+AZ5+BE5+BJ5+BO5+BT5)</f>
        <v>0</v>
      </c>
    </row>
    <row r="6" spans="1:77" ht="14.45" x14ac:dyDescent="0.35">
      <c r="A6" t="s">
        <v>57</v>
      </c>
      <c r="B6" t="s">
        <v>58</v>
      </c>
      <c r="E6">
        <v>9</v>
      </c>
      <c r="L6">
        <v>8</v>
      </c>
      <c r="O6">
        <v>10</v>
      </c>
      <c r="U6">
        <v>10</v>
      </c>
      <c r="BV6">
        <f t="shared" si="0"/>
        <v>0</v>
      </c>
      <c r="BW6">
        <f t="shared" si="1"/>
        <v>19</v>
      </c>
      <c r="BX6">
        <f t="shared" si="2"/>
        <v>10</v>
      </c>
      <c r="BY6">
        <f t="shared" ref="BY6:BY9" si="3">SUM(G6+L6+Q6+V6+AA6+AF6+AK6+AP6+AU6+AZ6+BE6+BJ6+BO6+BT6)</f>
        <v>8</v>
      </c>
    </row>
    <row r="7" spans="1:77" ht="14.45" x14ac:dyDescent="0.35">
      <c r="A7" t="s">
        <v>59</v>
      </c>
      <c r="B7" t="s">
        <v>60</v>
      </c>
      <c r="E7">
        <v>8</v>
      </c>
      <c r="O7">
        <v>7</v>
      </c>
      <c r="V7">
        <v>9</v>
      </c>
      <c r="AA7">
        <v>2</v>
      </c>
      <c r="AE7">
        <v>2</v>
      </c>
      <c r="AJ7">
        <v>9</v>
      </c>
      <c r="AO7">
        <v>6</v>
      </c>
      <c r="AT7">
        <v>8</v>
      </c>
      <c r="BV7">
        <f t="shared" si="0"/>
        <v>0</v>
      </c>
      <c r="BW7">
        <f t="shared" si="1"/>
        <v>15</v>
      </c>
      <c r="BX7">
        <f t="shared" si="2"/>
        <v>25</v>
      </c>
      <c r="BY7">
        <f t="shared" si="3"/>
        <v>11</v>
      </c>
    </row>
    <row r="8" spans="1:77" ht="14.45" x14ac:dyDescent="0.35">
      <c r="A8" t="s">
        <v>61</v>
      </c>
      <c r="B8" t="s">
        <v>62</v>
      </c>
      <c r="F8">
        <v>10</v>
      </c>
      <c r="J8">
        <v>7</v>
      </c>
      <c r="Q8">
        <v>2</v>
      </c>
      <c r="V8">
        <v>2</v>
      </c>
      <c r="BV8">
        <f t="shared" si="0"/>
        <v>0</v>
      </c>
      <c r="BW8">
        <f t="shared" si="1"/>
        <v>7</v>
      </c>
      <c r="BX8">
        <f t="shared" si="2"/>
        <v>10</v>
      </c>
      <c r="BY8">
        <f t="shared" si="3"/>
        <v>4</v>
      </c>
    </row>
    <row r="9" spans="1:77" ht="14.45" x14ac:dyDescent="0.35">
      <c r="A9" t="s">
        <v>30</v>
      </c>
      <c r="B9" t="s">
        <v>63</v>
      </c>
      <c r="F9">
        <v>9</v>
      </c>
      <c r="K9">
        <v>8</v>
      </c>
      <c r="Q9">
        <v>6</v>
      </c>
      <c r="U9">
        <v>5</v>
      </c>
      <c r="Z9">
        <v>8</v>
      </c>
      <c r="AE9">
        <v>8</v>
      </c>
      <c r="AI9">
        <v>9</v>
      </c>
      <c r="AO9">
        <v>10</v>
      </c>
      <c r="AT9">
        <v>9</v>
      </c>
      <c r="AZ9">
        <v>10</v>
      </c>
      <c r="BV9">
        <f t="shared" si="0"/>
        <v>0</v>
      </c>
      <c r="BW9">
        <f t="shared" si="1"/>
        <v>9</v>
      </c>
      <c r="BX9">
        <f t="shared" si="2"/>
        <v>57</v>
      </c>
      <c r="BY9">
        <f t="shared" si="3"/>
        <v>16</v>
      </c>
    </row>
    <row r="10" spans="1:77" ht="14.45" x14ac:dyDescent="0.35">
      <c r="A10" t="s">
        <v>37</v>
      </c>
      <c r="B10" t="s">
        <v>38</v>
      </c>
      <c r="F10">
        <v>7</v>
      </c>
      <c r="K10">
        <v>7</v>
      </c>
      <c r="P10">
        <v>9</v>
      </c>
      <c r="V10">
        <v>6</v>
      </c>
      <c r="AA10">
        <v>8</v>
      </c>
      <c r="AE10">
        <v>10</v>
      </c>
      <c r="AH10">
        <v>6</v>
      </c>
      <c r="AN10">
        <v>5</v>
      </c>
      <c r="AS10">
        <v>10</v>
      </c>
      <c r="AY10">
        <v>2</v>
      </c>
      <c r="BD10">
        <v>8</v>
      </c>
      <c r="BJ10" t="s">
        <v>20</v>
      </c>
      <c r="BV10">
        <f t="shared" si="0"/>
        <v>6</v>
      </c>
      <c r="BW10">
        <f t="shared" si="1"/>
        <v>15</v>
      </c>
      <c r="BX10">
        <f t="shared" si="2"/>
        <v>43</v>
      </c>
      <c r="BY10">
        <f>SUM(G10+L10+Q10+V10+AA10+AF10+AK10+AP10+AU10+AZ10+BE10+BO10+BT10)</f>
        <v>14</v>
      </c>
    </row>
    <row r="11" spans="1:77" ht="14.45" x14ac:dyDescent="0.35">
      <c r="A11" t="s">
        <v>64</v>
      </c>
      <c r="B11" t="s">
        <v>65</v>
      </c>
      <c r="G11">
        <v>10</v>
      </c>
      <c r="K11">
        <v>10</v>
      </c>
      <c r="Q11" t="s">
        <v>20</v>
      </c>
      <c r="U11">
        <v>2</v>
      </c>
      <c r="Z11">
        <v>10</v>
      </c>
      <c r="AI11">
        <v>5</v>
      </c>
      <c r="AO11">
        <v>2</v>
      </c>
      <c r="BE11" t="s">
        <v>20</v>
      </c>
      <c r="BI11">
        <v>6</v>
      </c>
      <c r="BV11">
        <f t="shared" si="0"/>
        <v>0</v>
      </c>
      <c r="BW11">
        <f t="shared" si="1"/>
        <v>5</v>
      </c>
      <c r="BX11">
        <f t="shared" si="2"/>
        <v>30</v>
      </c>
      <c r="BY11">
        <f>SUM(G11+L11+V11+AA11+AF11+AK11+AP11+AU11+AZ11+BJ11+BO11+BT11)</f>
        <v>10</v>
      </c>
    </row>
    <row r="12" spans="1:77" ht="14.45" x14ac:dyDescent="0.35">
      <c r="A12" t="s">
        <v>66</v>
      </c>
      <c r="B12" t="s">
        <v>67</v>
      </c>
      <c r="G12">
        <v>9</v>
      </c>
      <c r="K12">
        <v>6</v>
      </c>
      <c r="AF12" t="s">
        <v>20</v>
      </c>
      <c r="AJ12">
        <v>7</v>
      </c>
      <c r="AO12">
        <v>5</v>
      </c>
      <c r="AY12">
        <v>6</v>
      </c>
      <c r="BC12">
        <v>9</v>
      </c>
      <c r="BJ12" t="s">
        <v>20</v>
      </c>
      <c r="BV12">
        <f t="shared" si="0"/>
        <v>0</v>
      </c>
      <c r="BW12">
        <f t="shared" si="1"/>
        <v>9</v>
      </c>
      <c r="BX12">
        <f t="shared" si="2"/>
        <v>24</v>
      </c>
      <c r="BY12">
        <f>SUM(G12+L12+Q12+V12+AA12+AK12+AP12+AU12+AZ12+BE12+BO12+BT12)</f>
        <v>9</v>
      </c>
    </row>
    <row r="13" spans="1:77" ht="14.45" x14ac:dyDescent="0.35">
      <c r="A13" t="s">
        <v>49</v>
      </c>
      <c r="B13" t="s">
        <v>68</v>
      </c>
      <c r="G13">
        <v>8</v>
      </c>
      <c r="K13">
        <v>5</v>
      </c>
      <c r="Q13" t="s">
        <v>20</v>
      </c>
      <c r="U13">
        <v>6</v>
      </c>
      <c r="Y13">
        <v>9</v>
      </c>
      <c r="AE13">
        <v>2</v>
      </c>
      <c r="AI13">
        <v>10</v>
      </c>
      <c r="AP13">
        <v>9</v>
      </c>
      <c r="AT13">
        <v>10</v>
      </c>
      <c r="AX13">
        <v>2</v>
      </c>
      <c r="BV13">
        <f t="shared" si="0"/>
        <v>0</v>
      </c>
      <c r="BW13">
        <f t="shared" si="1"/>
        <v>21</v>
      </c>
      <c r="BX13">
        <f t="shared" si="2"/>
        <v>23</v>
      </c>
      <c r="BY13">
        <f>SUM(G13+L13+V13+AA13+AF13+AK13+AP13+AU13+AZ13+BE13+BJ13+BO13+BT13)</f>
        <v>17</v>
      </c>
    </row>
    <row r="14" spans="1:77" ht="14.45" x14ac:dyDescent="0.35">
      <c r="A14" t="s">
        <v>31</v>
      </c>
      <c r="B14" t="s">
        <v>32</v>
      </c>
      <c r="G14">
        <v>7</v>
      </c>
      <c r="Q14">
        <v>8</v>
      </c>
      <c r="BV14">
        <f t="shared" si="0"/>
        <v>0</v>
      </c>
      <c r="BW14">
        <f t="shared" si="1"/>
        <v>0</v>
      </c>
      <c r="BX14">
        <f t="shared" si="2"/>
        <v>0</v>
      </c>
      <c r="BY14">
        <f t="shared" ref="BY14:BY19" si="4">SUM(G14+L14+Q14+V14+AA14+AF14+AK14+AP14+AU14+AZ14+BE14+BJ14+BO14+BT14)</f>
        <v>15</v>
      </c>
    </row>
    <row r="15" spans="1:77" ht="14.45" x14ac:dyDescent="0.35">
      <c r="A15" t="s">
        <v>69</v>
      </c>
      <c r="B15" t="s">
        <v>70</v>
      </c>
      <c r="G15">
        <v>6</v>
      </c>
      <c r="L15">
        <v>2</v>
      </c>
      <c r="Q15">
        <v>7</v>
      </c>
      <c r="V15">
        <v>2</v>
      </c>
      <c r="AA15">
        <v>6</v>
      </c>
      <c r="AF15">
        <v>2</v>
      </c>
      <c r="AK15">
        <v>10</v>
      </c>
      <c r="AP15">
        <v>10</v>
      </c>
      <c r="AU15">
        <v>8</v>
      </c>
      <c r="AY15">
        <v>5</v>
      </c>
      <c r="BD15">
        <v>5</v>
      </c>
      <c r="BJ15">
        <v>9</v>
      </c>
      <c r="BV15">
        <f t="shared" si="0"/>
        <v>0</v>
      </c>
      <c r="BW15">
        <f t="shared" si="1"/>
        <v>0</v>
      </c>
      <c r="BX15">
        <f t="shared" si="2"/>
        <v>10</v>
      </c>
      <c r="BY15">
        <f t="shared" si="4"/>
        <v>62</v>
      </c>
    </row>
    <row r="16" spans="1:77" ht="14.45" x14ac:dyDescent="0.35">
      <c r="A16" t="s">
        <v>33</v>
      </c>
      <c r="B16" t="s">
        <v>71</v>
      </c>
      <c r="G16">
        <v>5</v>
      </c>
      <c r="L16">
        <v>6</v>
      </c>
      <c r="Q16">
        <v>2</v>
      </c>
      <c r="V16">
        <v>2</v>
      </c>
      <c r="AF16">
        <v>2</v>
      </c>
      <c r="BV16">
        <f t="shared" si="0"/>
        <v>0</v>
      </c>
      <c r="BW16">
        <f t="shared" si="1"/>
        <v>0</v>
      </c>
      <c r="BX16">
        <f t="shared" si="2"/>
        <v>0</v>
      </c>
      <c r="BY16">
        <f t="shared" si="4"/>
        <v>17</v>
      </c>
    </row>
    <row r="17" spans="1:77" ht="14.45" x14ac:dyDescent="0.35">
      <c r="A17" t="s">
        <v>39</v>
      </c>
      <c r="B17" t="s">
        <v>40</v>
      </c>
      <c r="G17">
        <v>2</v>
      </c>
      <c r="L17">
        <v>2</v>
      </c>
      <c r="Q17">
        <v>5</v>
      </c>
      <c r="V17">
        <v>2</v>
      </c>
      <c r="AA17">
        <v>10</v>
      </c>
      <c r="AF17">
        <v>9</v>
      </c>
      <c r="AJ17">
        <v>8</v>
      </c>
      <c r="AO17">
        <v>7</v>
      </c>
      <c r="AU17">
        <v>10</v>
      </c>
      <c r="AZ17">
        <v>9</v>
      </c>
      <c r="BD17">
        <v>9</v>
      </c>
      <c r="BI17">
        <v>9</v>
      </c>
      <c r="BV17">
        <f t="shared" si="0"/>
        <v>0</v>
      </c>
      <c r="BW17">
        <f t="shared" si="1"/>
        <v>0</v>
      </c>
      <c r="BX17">
        <f t="shared" si="2"/>
        <v>33</v>
      </c>
      <c r="BY17">
        <f t="shared" si="4"/>
        <v>49</v>
      </c>
    </row>
    <row r="18" spans="1:77" ht="14.45" x14ac:dyDescent="0.35">
      <c r="A18" t="s">
        <v>72</v>
      </c>
      <c r="B18" t="s">
        <v>43</v>
      </c>
      <c r="G18">
        <v>2</v>
      </c>
      <c r="L18">
        <v>2</v>
      </c>
      <c r="BV18">
        <f t="shared" ref="BV18:BV42" si="5">SUM(D18+I18+N18+S18+X18+AC18+AH18+AM18+AR18+AW18+BB18+BG18+BL18+BQ18)</f>
        <v>0</v>
      </c>
      <c r="BW18">
        <f>SUM(E18+J18+O18+T18+Y318+AD18+AI18+AN18+AS18+AX18+BC18+BH18+BM18+BR18)</f>
        <v>0</v>
      </c>
      <c r="BX18">
        <f t="shared" si="2"/>
        <v>0</v>
      </c>
      <c r="BY18">
        <f t="shared" si="4"/>
        <v>4</v>
      </c>
    </row>
    <row r="19" spans="1:77" ht="14.45" x14ac:dyDescent="0.35">
      <c r="A19" t="s">
        <v>73</v>
      </c>
      <c r="B19" t="s">
        <v>74</v>
      </c>
      <c r="G19">
        <v>2</v>
      </c>
      <c r="K19">
        <v>2</v>
      </c>
      <c r="Q19">
        <v>2</v>
      </c>
      <c r="V19">
        <v>2</v>
      </c>
      <c r="BV19">
        <f t="shared" si="5"/>
        <v>0</v>
      </c>
      <c r="BW19">
        <f t="shared" ref="BW19:BW42" si="6">SUM(E19+J19+O19+T19+Y19+AD19+AI19+AN19+AS19+AX19+BC19+BH19+BM19+BR19)</f>
        <v>0</v>
      </c>
      <c r="BX19">
        <f t="shared" si="2"/>
        <v>2</v>
      </c>
      <c r="BY19">
        <f t="shared" si="4"/>
        <v>6</v>
      </c>
    </row>
    <row r="20" spans="1:77" ht="14.45" x14ac:dyDescent="0.35">
      <c r="A20" t="s">
        <v>42</v>
      </c>
      <c r="B20" t="s">
        <v>41</v>
      </c>
      <c r="G20">
        <v>2</v>
      </c>
      <c r="L20">
        <v>2</v>
      </c>
      <c r="V20">
        <v>2</v>
      </c>
      <c r="AK20">
        <v>8</v>
      </c>
      <c r="BE20" t="s">
        <v>20</v>
      </c>
      <c r="BV20">
        <f t="shared" si="5"/>
        <v>0</v>
      </c>
      <c r="BW20">
        <f t="shared" si="6"/>
        <v>0</v>
      </c>
      <c r="BX20">
        <f t="shared" si="2"/>
        <v>0</v>
      </c>
      <c r="BY20">
        <f>SUM(G20+L20+Q20+V20+AA20+AF20+AK20+AP20+AU20+AZ20+BJ20+BO20+BT20)</f>
        <v>14</v>
      </c>
    </row>
    <row r="21" spans="1:77" ht="14.45" x14ac:dyDescent="0.35">
      <c r="A21" t="s">
        <v>61</v>
      </c>
      <c r="B21" t="s">
        <v>75</v>
      </c>
      <c r="G21">
        <v>2</v>
      </c>
      <c r="L21">
        <v>2</v>
      </c>
      <c r="Q21" t="s">
        <v>20</v>
      </c>
      <c r="V21">
        <v>2</v>
      </c>
      <c r="BV21">
        <f t="shared" si="5"/>
        <v>0</v>
      </c>
      <c r="BW21">
        <f t="shared" si="6"/>
        <v>0</v>
      </c>
      <c r="BX21">
        <f t="shared" si="2"/>
        <v>0</v>
      </c>
      <c r="BY21">
        <f>SUM(G12+L21+V21+AA21+AF21+AK21+AP21+AU21+AZ21+BE21+BJ21+BO21+BT21)</f>
        <v>13</v>
      </c>
    </row>
    <row r="22" spans="1:77" ht="14.45" x14ac:dyDescent="0.35">
      <c r="A22" t="s">
        <v>76</v>
      </c>
      <c r="B22" t="s">
        <v>77</v>
      </c>
      <c r="G22">
        <v>2</v>
      </c>
      <c r="P22">
        <v>10</v>
      </c>
      <c r="U22">
        <v>7</v>
      </c>
      <c r="X22">
        <v>8</v>
      </c>
      <c r="AE22">
        <v>2</v>
      </c>
      <c r="AH22">
        <v>7</v>
      </c>
      <c r="AP22" t="s">
        <v>20</v>
      </c>
      <c r="AR22">
        <v>9</v>
      </c>
      <c r="AX22">
        <v>10</v>
      </c>
      <c r="BE22" t="s">
        <v>20</v>
      </c>
      <c r="BG22">
        <v>10</v>
      </c>
      <c r="BV22">
        <f t="shared" si="5"/>
        <v>34</v>
      </c>
      <c r="BW22">
        <f t="shared" si="6"/>
        <v>10</v>
      </c>
      <c r="BX22">
        <f t="shared" si="2"/>
        <v>19</v>
      </c>
      <c r="BY22">
        <f>SUM(G22+L22+Q22+V22+AA22+AF22+AK22+AU22+AZ22+BJ22+BO22+BT22)</f>
        <v>2</v>
      </c>
    </row>
    <row r="23" spans="1:77" ht="14.45" x14ac:dyDescent="0.35">
      <c r="A23" t="s">
        <v>44</v>
      </c>
      <c r="B23" t="s">
        <v>45</v>
      </c>
      <c r="G23">
        <v>2</v>
      </c>
      <c r="L23">
        <v>2</v>
      </c>
      <c r="BV23">
        <f t="shared" si="5"/>
        <v>0</v>
      </c>
      <c r="BW23">
        <f t="shared" si="6"/>
        <v>0</v>
      </c>
      <c r="BX23">
        <f t="shared" si="2"/>
        <v>0</v>
      </c>
      <c r="BY23">
        <f>SUM(G23+L23+Q23+V23+AA23+AF23+AK23+AP23+AU23+AZ23+BE23+BJ23+BO23+BT23)</f>
        <v>4</v>
      </c>
    </row>
    <row r="24" spans="1:77" ht="14.45" x14ac:dyDescent="0.35">
      <c r="A24" t="s">
        <v>78</v>
      </c>
      <c r="B24" t="s">
        <v>79</v>
      </c>
      <c r="G24">
        <v>2</v>
      </c>
      <c r="L24">
        <v>2</v>
      </c>
      <c r="Q24">
        <v>2</v>
      </c>
      <c r="V24">
        <v>2</v>
      </c>
      <c r="AA24">
        <v>2</v>
      </c>
      <c r="AF24">
        <v>2</v>
      </c>
      <c r="AK24">
        <v>7</v>
      </c>
      <c r="AP24">
        <v>2</v>
      </c>
      <c r="AU24">
        <v>2</v>
      </c>
      <c r="AZ24">
        <v>2</v>
      </c>
      <c r="BE24">
        <v>7</v>
      </c>
      <c r="BJ24">
        <v>7</v>
      </c>
      <c r="BV24">
        <f t="shared" si="5"/>
        <v>0</v>
      </c>
      <c r="BW24">
        <f t="shared" si="6"/>
        <v>0</v>
      </c>
      <c r="BX24">
        <f t="shared" si="2"/>
        <v>0</v>
      </c>
      <c r="BY24">
        <f>SUM(G24+L24+Q24+V24+AA24+AF24+AK24+AP24+AU24+AZ24+BE24+BJ24+BO24+BT24)</f>
        <v>39</v>
      </c>
    </row>
    <row r="25" spans="1:77" ht="14.45" x14ac:dyDescent="0.35">
      <c r="A25" t="s">
        <v>52</v>
      </c>
      <c r="B25" t="s">
        <v>51</v>
      </c>
      <c r="G25">
        <v>2</v>
      </c>
      <c r="L25">
        <v>2</v>
      </c>
      <c r="BV25">
        <f t="shared" si="5"/>
        <v>0</v>
      </c>
      <c r="BW25">
        <f t="shared" si="6"/>
        <v>0</v>
      </c>
      <c r="BX25">
        <f t="shared" si="2"/>
        <v>0</v>
      </c>
      <c r="BY25">
        <f>SUM(G25+L25+Q25+V25+AA25+AF25+AK25+AP25+AU25+AZ25+BE25+BJ25+BO25+BT25)</f>
        <v>4</v>
      </c>
    </row>
    <row r="26" spans="1:77" ht="14.45" x14ac:dyDescent="0.35">
      <c r="A26" t="s">
        <v>80</v>
      </c>
      <c r="B26" t="s">
        <v>81</v>
      </c>
      <c r="G26">
        <v>2</v>
      </c>
      <c r="L26">
        <v>2</v>
      </c>
      <c r="Q26">
        <v>2</v>
      </c>
      <c r="V26">
        <v>2</v>
      </c>
      <c r="AA26">
        <v>2</v>
      </c>
      <c r="AF26">
        <v>2</v>
      </c>
      <c r="AK26">
        <v>5</v>
      </c>
      <c r="AP26">
        <v>2</v>
      </c>
      <c r="AU26" t="s">
        <v>20</v>
      </c>
      <c r="AZ26" t="s">
        <v>20</v>
      </c>
      <c r="BE26">
        <v>5</v>
      </c>
      <c r="BJ26" t="s">
        <v>20</v>
      </c>
      <c r="BV26">
        <f t="shared" si="5"/>
        <v>0</v>
      </c>
      <c r="BW26">
        <f t="shared" si="6"/>
        <v>0</v>
      </c>
      <c r="BX26">
        <f t="shared" si="2"/>
        <v>0</v>
      </c>
      <c r="BY26">
        <f>SUM(G26+L26+Q26+V26+AA26+AF26+AK26+AP26+BE26+BO26+BT26)</f>
        <v>24</v>
      </c>
    </row>
    <row r="27" spans="1:77" ht="14.45" x14ac:dyDescent="0.35">
      <c r="A27" t="s">
        <v>82</v>
      </c>
      <c r="B27" t="s">
        <v>83</v>
      </c>
      <c r="G27">
        <v>2</v>
      </c>
      <c r="AK27">
        <v>2</v>
      </c>
      <c r="AP27">
        <v>2</v>
      </c>
      <c r="BE27">
        <v>2</v>
      </c>
      <c r="BJ27">
        <v>6</v>
      </c>
      <c r="BV27">
        <f t="shared" si="5"/>
        <v>0</v>
      </c>
      <c r="BW27">
        <f t="shared" si="6"/>
        <v>0</v>
      </c>
      <c r="BX27">
        <f t="shared" si="2"/>
        <v>0</v>
      </c>
      <c r="BY27">
        <f>SUM(G27+L27+Q27+V27+A273+AF27+AK27+AP27+AU27+AZ27+BE27+BJ27+BO27+BT27)</f>
        <v>14</v>
      </c>
    </row>
    <row r="28" spans="1:77" ht="14.45" x14ac:dyDescent="0.35">
      <c r="A28" t="s">
        <v>84</v>
      </c>
      <c r="B28" t="s">
        <v>85</v>
      </c>
      <c r="G28">
        <v>2</v>
      </c>
      <c r="BV28">
        <f t="shared" si="5"/>
        <v>0</v>
      </c>
      <c r="BW28">
        <f t="shared" si="6"/>
        <v>0</v>
      </c>
      <c r="BX28">
        <f t="shared" si="2"/>
        <v>0</v>
      </c>
      <c r="BY28">
        <f>SUM(G28+L28+Q28+V28+AA28+AF28+AK28+AP28+AU28+AZ28+BE28+BJ28+BO28+BT28)</f>
        <v>2</v>
      </c>
    </row>
    <row r="29" spans="1:77" ht="14.45" x14ac:dyDescent="0.35">
      <c r="A29" t="s">
        <v>55</v>
      </c>
      <c r="B29" t="s">
        <v>86</v>
      </c>
      <c r="G29" t="s">
        <v>20</v>
      </c>
      <c r="L29" t="s">
        <v>20</v>
      </c>
      <c r="AA29" t="s">
        <v>20</v>
      </c>
      <c r="AD29">
        <v>7</v>
      </c>
      <c r="AK29" t="s">
        <v>20</v>
      </c>
      <c r="AM29">
        <v>7</v>
      </c>
      <c r="AU29" t="s">
        <v>20</v>
      </c>
      <c r="AY29">
        <v>9</v>
      </c>
      <c r="BE29" t="s">
        <v>20</v>
      </c>
      <c r="BJ29" t="s">
        <v>20</v>
      </c>
      <c r="BV29">
        <f t="shared" si="5"/>
        <v>7</v>
      </c>
      <c r="BW29">
        <f t="shared" si="6"/>
        <v>7</v>
      </c>
      <c r="BX29">
        <f t="shared" si="2"/>
        <v>9</v>
      </c>
      <c r="BY29">
        <f>SUM(Q29+V29+AF29+AP29+AZ29+BO29+BT29)</f>
        <v>0</v>
      </c>
    </row>
    <row r="30" spans="1:77" ht="14.45" x14ac:dyDescent="0.35">
      <c r="A30" t="s">
        <v>27</v>
      </c>
      <c r="B30" t="s">
        <v>28</v>
      </c>
      <c r="G30" t="s">
        <v>20</v>
      </c>
      <c r="L30">
        <v>10</v>
      </c>
      <c r="O30">
        <v>8</v>
      </c>
      <c r="U30">
        <v>9</v>
      </c>
      <c r="AA30" t="s">
        <v>20</v>
      </c>
      <c r="AE30">
        <v>6</v>
      </c>
      <c r="AI30">
        <v>6</v>
      </c>
      <c r="AN30">
        <v>7</v>
      </c>
      <c r="AX30">
        <v>6</v>
      </c>
      <c r="BE30" t="s">
        <v>20</v>
      </c>
      <c r="BH30">
        <v>8</v>
      </c>
      <c r="BV30">
        <f t="shared" si="5"/>
        <v>0</v>
      </c>
      <c r="BW30">
        <f t="shared" si="6"/>
        <v>35</v>
      </c>
      <c r="BX30">
        <f t="shared" si="2"/>
        <v>15</v>
      </c>
      <c r="BY30">
        <f>SUM(L30+Q30+V30+AF30+AK30+AP30+AU30+AZ30+BJ30+BO30+BT30)</f>
        <v>10</v>
      </c>
    </row>
    <row r="31" spans="1:77" x14ac:dyDescent="0.25">
      <c r="A31" t="s">
        <v>36</v>
      </c>
      <c r="B31" t="s">
        <v>35</v>
      </c>
      <c r="G31" t="s">
        <v>20</v>
      </c>
      <c r="L31">
        <v>2</v>
      </c>
      <c r="Q31" t="s">
        <v>20</v>
      </c>
      <c r="V31">
        <v>2</v>
      </c>
      <c r="AA31">
        <v>5</v>
      </c>
      <c r="AF31" t="s">
        <v>20</v>
      </c>
      <c r="AJ31">
        <v>6</v>
      </c>
      <c r="AP31" t="s">
        <v>20</v>
      </c>
      <c r="AU31">
        <v>7</v>
      </c>
      <c r="AZ31">
        <v>5</v>
      </c>
      <c r="BV31">
        <f t="shared" si="5"/>
        <v>0</v>
      </c>
      <c r="BW31">
        <f t="shared" si="6"/>
        <v>0</v>
      </c>
      <c r="BX31">
        <f t="shared" si="2"/>
        <v>6</v>
      </c>
      <c r="BY31">
        <f>SUM(L31+V31+AA31+AK31+AU31+AZ31+BE31+BJ31+BO31+BT31)</f>
        <v>21</v>
      </c>
    </row>
    <row r="32" spans="1:77" x14ac:dyDescent="0.25">
      <c r="A32" t="s">
        <v>87</v>
      </c>
      <c r="B32" t="s">
        <v>88</v>
      </c>
      <c r="G32" t="s">
        <v>20</v>
      </c>
      <c r="L32">
        <v>2</v>
      </c>
      <c r="BV32">
        <f t="shared" si="5"/>
        <v>0</v>
      </c>
      <c r="BW32">
        <f t="shared" si="6"/>
        <v>0</v>
      </c>
      <c r="BX32">
        <f t="shared" si="2"/>
        <v>0</v>
      </c>
      <c r="BY32">
        <f>SUM(L32+Q32+V32+AA32+AF32+AK32+AP32+AU32+AZ32+BE32+BJ32+BO32+BT32)</f>
        <v>2</v>
      </c>
    </row>
    <row r="33" spans="1:77" x14ac:dyDescent="0.25">
      <c r="A33" t="s">
        <v>101</v>
      </c>
      <c r="B33" t="s">
        <v>100</v>
      </c>
      <c r="I33">
        <v>7</v>
      </c>
      <c r="T33">
        <v>10</v>
      </c>
      <c r="AA33" t="s">
        <v>20</v>
      </c>
      <c r="AD33">
        <v>10</v>
      </c>
      <c r="AK33" t="s">
        <v>20</v>
      </c>
      <c r="AN33">
        <v>9</v>
      </c>
      <c r="AY33">
        <v>7</v>
      </c>
      <c r="BH33">
        <v>7</v>
      </c>
      <c r="BV33">
        <f t="shared" si="5"/>
        <v>7</v>
      </c>
      <c r="BW33">
        <f t="shared" si="6"/>
        <v>36</v>
      </c>
      <c r="BX33">
        <f t="shared" si="2"/>
        <v>7</v>
      </c>
      <c r="BY33">
        <f>SUM(G33+L33+Q33+V33+AF33+AP33+AU33+AZ33+BE33+BJ33+BO33+BT33)</f>
        <v>0</v>
      </c>
    </row>
    <row r="34" spans="1:77" x14ac:dyDescent="0.25">
      <c r="A34" t="s">
        <v>134</v>
      </c>
      <c r="B34" t="s">
        <v>121</v>
      </c>
      <c r="J34">
        <v>9</v>
      </c>
      <c r="O34">
        <v>9</v>
      </c>
      <c r="AC34">
        <v>7</v>
      </c>
      <c r="BV34">
        <f t="shared" si="5"/>
        <v>7</v>
      </c>
      <c r="BW34">
        <f t="shared" si="6"/>
        <v>18</v>
      </c>
      <c r="BX34">
        <f t="shared" si="2"/>
        <v>0</v>
      </c>
      <c r="BY34">
        <f t="shared" ref="BY34:BY41" si="7">SUM(G34+L34+Q34+V34+AA34+AF34+AK34+AP34+AU34+AZ34+BE34+BJ34+BO34+BT34)</f>
        <v>0</v>
      </c>
    </row>
    <row r="35" spans="1:77" x14ac:dyDescent="0.25">
      <c r="A35" t="s">
        <v>130</v>
      </c>
      <c r="B35" t="s">
        <v>51</v>
      </c>
      <c r="J35">
        <v>8</v>
      </c>
      <c r="BV35">
        <f t="shared" si="5"/>
        <v>0</v>
      </c>
      <c r="BW35">
        <f t="shared" si="6"/>
        <v>8</v>
      </c>
      <c r="BX35">
        <f t="shared" si="2"/>
        <v>0</v>
      </c>
      <c r="BY35">
        <f t="shared" si="7"/>
        <v>0</v>
      </c>
    </row>
    <row r="36" spans="1:77" x14ac:dyDescent="0.25">
      <c r="A36" t="s">
        <v>109</v>
      </c>
      <c r="B36" t="s">
        <v>108</v>
      </c>
      <c r="J36">
        <v>2</v>
      </c>
      <c r="U36">
        <v>2</v>
      </c>
      <c r="BV36">
        <f t="shared" si="5"/>
        <v>0</v>
      </c>
      <c r="BW36">
        <f t="shared" si="6"/>
        <v>2</v>
      </c>
      <c r="BX36">
        <f t="shared" si="2"/>
        <v>2</v>
      </c>
      <c r="BY36">
        <f t="shared" si="7"/>
        <v>0</v>
      </c>
    </row>
    <row r="37" spans="1:77" x14ac:dyDescent="0.25">
      <c r="A37" t="s">
        <v>104</v>
      </c>
      <c r="B37" t="s">
        <v>132</v>
      </c>
      <c r="K37">
        <v>9</v>
      </c>
      <c r="U37">
        <v>2</v>
      </c>
      <c r="Y37">
        <v>8</v>
      </c>
      <c r="AN37">
        <v>8</v>
      </c>
      <c r="AX37">
        <v>5</v>
      </c>
      <c r="BG37">
        <v>6</v>
      </c>
      <c r="BV37">
        <f t="shared" si="5"/>
        <v>6</v>
      </c>
      <c r="BW37">
        <f t="shared" si="6"/>
        <v>21</v>
      </c>
      <c r="BX37">
        <f t="shared" si="2"/>
        <v>11</v>
      </c>
      <c r="BY37">
        <f t="shared" si="7"/>
        <v>0</v>
      </c>
    </row>
    <row r="38" spans="1:77" x14ac:dyDescent="0.25">
      <c r="A38" t="s">
        <v>117</v>
      </c>
      <c r="B38" t="s">
        <v>116</v>
      </c>
      <c r="K38">
        <v>2</v>
      </c>
      <c r="Q38">
        <v>10</v>
      </c>
      <c r="V38">
        <v>10</v>
      </c>
      <c r="AA38">
        <v>2</v>
      </c>
      <c r="AF38">
        <v>8</v>
      </c>
      <c r="AJ38">
        <v>10</v>
      </c>
      <c r="AO38">
        <v>8</v>
      </c>
      <c r="AU38">
        <v>9</v>
      </c>
      <c r="AZ38">
        <v>6</v>
      </c>
      <c r="BD38">
        <v>6</v>
      </c>
      <c r="BJ38">
        <v>10</v>
      </c>
      <c r="BV38">
        <f t="shared" si="5"/>
        <v>0</v>
      </c>
      <c r="BW38">
        <f t="shared" si="6"/>
        <v>0</v>
      </c>
      <c r="BX38">
        <f t="shared" si="2"/>
        <v>26</v>
      </c>
      <c r="BY38">
        <f t="shared" si="7"/>
        <v>55</v>
      </c>
    </row>
    <row r="39" spans="1:77" x14ac:dyDescent="0.25">
      <c r="A39" t="s">
        <v>122</v>
      </c>
      <c r="B39" t="s">
        <v>123</v>
      </c>
      <c r="L39">
        <v>7</v>
      </c>
      <c r="V39" t="s">
        <v>20</v>
      </c>
      <c r="BV39">
        <f t="shared" si="5"/>
        <v>0</v>
      </c>
      <c r="BW39">
        <f t="shared" si="6"/>
        <v>0</v>
      </c>
      <c r="BX39">
        <f t="shared" si="2"/>
        <v>0</v>
      </c>
      <c r="BY39">
        <f>SUM(G39+L39+Q39+AA39+AF39+AK39+AP39+AU39+AZ39+BE39+BJ39+BO39+BT39)</f>
        <v>7</v>
      </c>
    </row>
    <row r="40" spans="1:77" x14ac:dyDescent="0.25">
      <c r="A40" t="s">
        <v>135</v>
      </c>
      <c r="B40" t="s">
        <v>136</v>
      </c>
      <c r="L40">
        <v>2</v>
      </c>
      <c r="V40">
        <v>2</v>
      </c>
      <c r="BV40">
        <f t="shared" si="5"/>
        <v>0</v>
      </c>
      <c r="BW40">
        <f t="shared" si="6"/>
        <v>0</v>
      </c>
      <c r="BX40">
        <f t="shared" si="2"/>
        <v>0</v>
      </c>
      <c r="BY40">
        <f t="shared" si="7"/>
        <v>4</v>
      </c>
    </row>
    <row r="41" spans="1:77" x14ac:dyDescent="0.25">
      <c r="A41" t="s">
        <v>124</v>
      </c>
      <c r="B41" t="s">
        <v>125</v>
      </c>
      <c r="L41">
        <v>2</v>
      </c>
      <c r="BV41">
        <f t="shared" si="5"/>
        <v>0</v>
      </c>
      <c r="BW41">
        <f t="shared" si="6"/>
        <v>0</v>
      </c>
      <c r="BX41">
        <f t="shared" si="2"/>
        <v>0</v>
      </c>
      <c r="BY41">
        <f t="shared" si="7"/>
        <v>2</v>
      </c>
    </row>
    <row r="42" spans="1:77" x14ac:dyDescent="0.25">
      <c r="A42" t="s">
        <v>106</v>
      </c>
      <c r="B42" t="s">
        <v>133</v>
      </c>
      <c r="L42" t="s">
        <v>20</v>
      </c>
      <c r="V42" t="s">
        <v>20</v>
      </c>
      <c r="AF42">
        <v>2</v>
      </c>
      <c r="AP42">
        <v>8</v>
      </c>
      <c r="AZ42">
        <v>2</v>
      </c>
      <c r="BI42">
        <v>2</v>
      </c>
      <c r="BV42">
        <f t="shared" si="5"/>
        <v>0</v>
      </c>
      <c r="BW42">
        <f t="shared" si="6"/>
        <v>0</v>
      </c>
      <c r="BX42">
        <f t="shared" si="2"/>
        <v>2</v>
      </c>
      <c r="BY42">
        <f>SUM(G42+Q42+AA42+AF42+AK42+AP42+AU42+AZ42+BE42+BJ42+BO42+BT42)</f>
        <v>12</v>
      </c>
    </row>
    <row r="43" spans="1:77" x14ac:dyDescent="0.25">
      <c r="A43" t="s">
        <v>113</v>
      </c>
      <c r="B43" t="s">
        <v>112</v>
      </c>
      <c r="L43" t="s">
        <v>20</v>
      </c>
      <c r="V43" t="s">
        <v>20</v>
      </c>
      <c r="BV43">
        <f t="shared" ref="BV43:BW47" si="8">SUM(D43+I43+N43+S43+X43+AC43+AH43+AM43+AR43+AW43+BB43+BG43+BL43+BQ43)</f>
        <v>0</v>
      </c>
      <c r="BW43">
        <f t="shared" si="8"/>
        <v>0</v>
      </c>
      <c r="BX43">
        <f t="shared" si="2"/>
        <v>0</v>
      </c>
      <c r="BY43">
        <f>SUM(G43+Q43+AA43+AF43+AK43+AP43+AU43+AZ43+BE43+BJ43+BO43+BT43)</f>
        <v>0</v>
      </c>
    </row>
    <row r="44" spans="1:77" x14ac:dyDescent="0.25">
      <c r="A44" t="s">
        <v>147</v>
      </c>
      <c r="B44" t="s">
        <v>146</v>
      </c>
      <c r="O44">
        <v>6</v>
      </c>
      <c r="BV44">
        <f t="shared" si="8"/>
        <v>0</v>
      </c>
      <c r="BW44">
        <f t="shared" si="8"/>
        <v>6</v>
      </c>
      <c r="BX44">
        <f t="shared" si="2"/>
        <v>0</v>
      </c>
      <c r="BY44">
        <f>SUM(G44+L44+Q44+V44+AA44+AF44+AK44+AP44+AU44+AZ44+BE44+BJ44+BO44+BT44)</f>
        <v>0</v>
      </c>
    </row>
    <row r="45" spans="1:77" x14ac:dyDescent="0.25">
      <c r="A45" t="s">
        <v>157</v>
      </c>
      <c r="B45" t="s">
        <v>158</v>
      </c>
      <c r="O45">
        <v>5</v>
      </c>
      <c r="BV45">
        <f t="shared" si="8"/>
        <v>0</v>
      </c>
      <c r="BW45">
        <f t="shared" si="8"/>
        <v>5</v>
      </c>
      <c r="BX45">
        <f t="shared" si="2"/>
        <v>0</v>
      </c>
      <c r="BY45">
        <f>SUM(G45+L45+Q45+V45+AA45+AF45+AK45+AP45+AU45+AZ45+BE45+BJ45+BO45+BT45)</f>
        <v>0</v>
      </c>
    </row>
    <row r="46" spans="1:77" x14ac:dyDescent="0.25">
      <c r="A46" t="s">
        <v>140</v>
      </c>
      <c r="B46" t="s">
        <v>141</v>
      </c>
      <c r="Q46">
        <v>2</v>
      </c>
      <c r="V46">
        <v>2</v>
      </c>
      <c r="AA46">
        <v>2</v>
      </c>
      <c r="AF46">
        <v>2</v>
      </c>
      <c r="AU46">
        <v>6</v>
      </c>
      <c r="AZ46">
        <v>7</v>
      </c>
      <c r="BV46">
        <f t="shared" si="8"/>
        <v>0</v>
      </c>
      <c r="BW46">
        <f t="shared" si="8"/>
        <v>0</v>
      </c>
      <c r="BX46">
        <f t="shared" si="2"/>
        <v>0</v>
      </c>
      <c r="BY46">
        <f>SUM(G46+L46+Q46+V46+AA46+AF46+AK46+AP46+AU46+AZ46+BE46+BJ46+BO46+BT46)</f>
        <v>21</v>
      </c>
    </row>
    <row r="47" spans="1:77" x14ac:dyDescent="0.25">
      <c r="A47" t="s">
        <v>153</v>
      </c>
      <c r="B47" t="s">
        <v>154</v>
      </c>
      <c r="Q47" t="s">
        <v>20</v>
      </c>
      <c r="U47">
        <v>2</v>
      </c>
      <c r="X47">
        <v>7</v>
      </c>
      <c r="AF47" t="s">
        <v>20</v>
      </c>
      <c r="AH47">
        <v>10</v>
      </c>
      <c r="AM47">
        <v>9</v>
      </c>
      <c r="AR47">
        <v>8</v>
      </c>
      <c r="AX47">
        <v>8</v>
      </c>
      <c r="BB47">
        <v>8</v>
      </c>
      <c r="BH47">
        <v>10</v>
      </c>
      <c r="BV47">
        <f t="shared" si="8"/>
        <v>42</v>
      </c>
      <c r="BW47">
        <f t="shared" si="8"/>
        <v>18</v>
      </c>
      <c r="BX47">
        <f t="shared" si="2"/>
        <v>2</v>
      </c>
      <c r="BY47">
        <f>SUM(G47+L47+V47+AA47+AK47+AP47+AU47+AZ47+BE47+BJ47+BO47+BT47)</f>
        <v>0</v>
      </c>
    </row>
    <row r="48" spans="1:77" x14ac:dyDescent="0.25">
      <c r="A48" t="s">
        <v>52</v>
      </c>
      <c r="B48" t="s">
        <v>160</v>
      </c>
      <c r="Q48" t="s">
        <v>20</v>
      </c>
      <c r="V48">
        <v>2</v>
      </c>
      <c r="BV48">
        <f t="shared" ref="BV48:BV55" si="9">SUM(D48+I48+N48+S48+X48+AC48+AH48+AM48+AR48+AW48+BB48+BG48+BL48+BQ48)</f>
        <v>0</v>
      </c>
      <c r="BW48">
        <f t="shared" ref="BW48:BW55" si="10">SUM(E48+J48+O48+T48+Y48+AD48+AI48+AN48+AS48+AX48+BC48+BH48+BM48+BR48)</f>
        <v>0</v>
      </c>
      <c r="BX48">
        <f>SUM(F48+K48+P48+U48+Z48+AE48+AJ48+AO48+AT48+AY48+BD48+BI48+BN48+BS48)</f>
        <v>0</v>
      </c>
      <c r="BY48">
        <f>SUM(G48+L48+V48+AA48+AF48+AK48+AP48+AU48+AZ48+BE48+BJ48+BO48+BT48)</f>
        <v>2</v>
      </c>
    </row>
    <row r="49" spans="1:77" x14ac:dyDescent="0.25">
      <c r="A49" t="s">
        <v>150</v>
      </c>
      <c r="B49" t="s">
        <v>165</v>
      </c>
      <c r="V49">
        <v>2</v>
      </c>
      <c r="AA49" t="s">
        <v>20</v>
      </c>
      <c r="AE49">
        <v>9</v>
      </c>
      <c r="BV49">
        <f t="shared" si="9"/>
        <v>0</v>
      </c>
      <c r="BW49">
        <f t="shared" si="10"/>
        <v>0</v>
      </c>
      <c r="BX49">
        <f t="shared" ref="BX49:BX56" si="11">SUM(F49+K49+P49+U49+Z49+AE49+AJ49+AO49+AT49+AY49+BD49+BI49+BN49+BS49)</f>
        <v>9</v>
      </c>
      <c r="BY49">
        <f>SUM(G49+L49+Q49+V49+AF49+AK49+AP49+AU49+AZ49+BE49+BJ49+BO49+BT49)</f>
        <v>2</v>
      </c>
    </row>
    <row r="50" spans="1:77" x14ac:dyDescent="0.25">
      <c r="A50" t="s">
        <v>166</v>
      </c>
      <c r="B50" t="s">
        <v>28</v>
      </c>
      <c r="V50">
        <v>2</v>
      </c>
      <c r="BV50">
        <f t="shared" si="9"/>
        <v>0</v>
      </c>
      <c r="BW50">
        <f t="shared" si="10"/>
        <v>0</v>
      </c>
      <c r="BX50">
        <f t="shared" si="11"/>
        <v>0</v>
      </c>
      <c r="BY50">
        <f>SUM(G50+L50+Q50+V50+AA50+AF50+AK50+AP50+AU50+AZ50+BE50+BJ50+BO50+BT50)</f>
        <v>2</v>
      </c>
    </row>
    <row r="51" spans="1:77" x14ac:dyDescent="0.25">
      <c r="A51" t="s">
        <v>64</v>
      </c>
      <c r="B51" t="s">
        <v>170</v>
      </c>
      <c r="Y51">
        <v>7</v>
      </c>
      <c r="AI51">
        <v>8</v>
      </c>
      <c r="AN51">
        <v>10</v>
      </c>
      <c r="BV51">
        <f t="shared" si="9"/>
        <v>0</v>
      </c>
      <c r="BW51">
        <f t="shared" si="10"/>
        <v>25</v>
      </c>
      <c r="BX51">
        <f t="shared" si="11"/>
        <v>0</v>
      </c>
      <c r="BY51">
        <f>SUM(G51+L51+Q51+V51+AA51+AF51+AK51+AP51+AU51+AZ51+BE51+BJ51+BO51+BT51)</f>
        <v>0</v>
      </c>
    </row>
    <row r="52" spans="1:77" x14ac:dyDescent="0.25">
      <c r="A52" t="s">
        <v>171</v>
      </c>
      <c r="B52" t="s">
        <v>173</v>
      </c>
      <c r="AA52">
        <v>9</v>
      </c>
      <c r="BV52">
        <f t="shared" si="9"/>
        <v>0</v>
      </c>
      <c r="BW52">
        <f t="shared" si="10"/>
        <v>0</v>
      </c>
      <c r="BX52">
        <f t="shared" si="11"/>
        <v>0</v>
      </c>
      <c r="BY52">
        <f>SUM(G52+L52+Q52+V52+AA52+AF52+AK52+AP52+AU52+AZ52+BE52+BJ52+BO52+BT52)</f>
        <v>9</v>
      </c>
    </row>
    <row r="53" spans="1:77" x14ac:dyDescent="0.25">
      <c r="A53" t="s">
        <v>174</v>
      </c>
      <c r="B53" t="s">
        <v>83</v>
      </c>
      <c r="AA53">
        <v>2</v>
      </c>
      <c r="AK53">
        <v>2</v>
      </c>
      <c r="AP53">
        <v>2</v>
      </c>
      <c r="BE53">
        <v>2</v>
      </c>
      <c r="BV53">
        <f t="shared" si="9"/>
        <v>0</v>
      </c>
      <c r="BW53">
        <f t="shared" si="10"/>
        <v>0</v>
      </c>
      <c r="BX53">
        <f t="shared" si="11"/>
        <v>0</v>
      </c>
      <c r="BY53">
        <f>SUM(G53+L53+Q53+V53+AA53+AF53+AK53+AP53+AU53+AZ53+BE53+BJ53+BO53+BT53)</f>
        <v>8</v>
      </c>
    </row>
    <row r="54" spans="1:77" x14ac:dyDescent="0.25">
      <c r="A54" t="s">
        <v>107</v>
      </c>
      <c r="B54" t="s">
        <v>167</v>
      </c>
      <c r="L54">
        <v>5</v>
      </c>
      <c r="BV54">
        <f t="shared" si="9"/>
        <v>0</v>
      </c>
      <c r="BW54">
        <f t="shared" si="10"/>
        <v>0</v>
      </c>
      <c r="BX54">
        <f>SUM(F54+K54+P54+U54+Z54+AE54+AJ54+AO54+AT54+AY54+BD54+BI54+BN54+BS54)</f>
        <v>0</v>
      </c>
      <c r="BY54">
        <f>SUM(G54+L54+Q54+V54+AA54+AF54+AK54+AP54+AU54+AZ54+BE54+BJ54+BO54+BT54)</f>
        <v>5</v>
      </c>
    </row>
    <row r="55" spans="1:77" x14ac:dyDescent="0.25">
      <c r="A55" t="s">
        <v>179</v>
      </c>
      <c r="B55" t="s">
        <v>180</v>
      </c>
      <c r="AF55" t="s">
        <v>20</v>
      </c>
      <c r="BV55">
        <f t="shared" si="9"/>
        <v>0</v>
      </c>
      <c r="BW55">
        <f t="shared" si="10"/>
        <v>0</v>
      </c>
      <c r="BX55">
        <f t="shared" si="11"/>
        <v>0</v>
      </c>
      <c r="BY55">
        <f>SUM(G55+L55+Q55+V55+AA55+AK55+AP55+AU55+AZ55+BE55+BJ55+BO55+BT55)</f>
        <v>0</v>
      </c>
    </row>
    <row r="56" spans="1:77" x14ac:dyDescent="0.25">
      <c r="A56" t="s">
        <v>186</v>
      </c>
      <c r="B56" t="s">
        <v>159</v>
      </c>
      <c r="AI56">
        <v>7</v>
      </c>
      <c r="AP56" t="s">
        <v>20</v>
      </c>
      <c r="AU56" t="s">
        <v>20</v>
      </c>
      <c r="AZ56" t="s">
        <v>20</v>
      </c>
      <c r="BV56">
        <f t="shared" ref="BV56:BW58" si="12">SUM(D56+I56+N56+S56+X56+AC56+AH56+AM56+AR56+AW56+BB56+BG56+BL56+BQ56)</f>
        <v>0</v>
      </c>
      <c r="BW56">
        <f t="shared" si="12"/>
        <v>7</v>
      </c>
      <c r="BX56">
        <f t="shared" si="11"/>
        <v>0</v>
      </c>
      <c r="BY56">
        <f>SUM(G56+L56+Q56+V56+AA56+AF56+AK56+BE56+BJ56+BO56+BT56)</f>
        <v>0</v>
      </c>
    </row>
    <row r="57" spans="1:77" x14ac:dyDescent="0.25">
      <c r="A57" t="s">
        <v>183</v>
      </c>
      <c r="B57" t="s">
        <v>185</v>
      </c>
      <c r="AK57">
        <v>6</v>
      </c>
      <c r="AP57">
        <v>2</v>
      </c>
      <c r="BV57">
        <f t="shared" si="12"/>
        <v>0</v>
      </c>
      <c r="BW57">
        <f t="shared" si="12"/>
        <v>0</v>
      </c>
      <c r="BX57">
        <f>SUM(F57+K57+P57+U57+Z57+AE57+AJ57+AO57+AT57+AY57+BD57+BI57+BN57+BS57)</f>
        <v>0</v>
      </c>
      <c r="BY57">
        <f>SUM(G57+L57+Q57+V57+AA57+AF57+AK57+AU57+AZ57+BE57+BJ57+BO57+BT57)</f>
        <v>6</v>
      </c>
    </row>
    <row r="58" spans="1:77" x14ac:dyDescent="0.25">
      <c r="A58" t="s">
        <v>126</v>
      </c>
      <c r="B58" t="s">
        <v>127</v>
      </c>
      <c r="L58" t="s">
        <v>20</v>
      </c>
      <c r="AK58" t="s">
        <v>20</v>
      </c>
      <c r="AN58">
        <v>6</v>
      </c>
      <c r="AS58">
        <v>9</v>
      </c>
      <c r="AY58">
        <v>10</v>
      </c>
      <c r="BD58">
        <v>7</v>
      </c>
      <c r="BI58">
        <v>7</v>
      </c>
      <c r="BV58">
        <f t="shared" si="12"/>
        <v>0</v>
      </c>
      <c r="BW58">
        <f t="shared" si="12"/>
        <v>15</v>
      </c>
      <c r="BX58">
        <f>SUM(F58+K58+P58+U58+Z58+AE58+AJ58+AO58+AT58+AY58+BD58+BI58+BN58+BS58)</f>
        <v>24</v>
      </c>
      <c r="BY58">
        <f>SUM(G58+Q58+V58+AA58+AF58+AU58+AZ58+BE58+BJ58+BO58+BT58)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opLeftCell="N1" workbookViewId="0">
      <selection activeCell="AA1" sqref="AA1:AE1048576"/>
    </sheetView>
  </sheetViews>
  <sheetFormatPr defaultRowHeight="15" x14ac:dyDescent="0.25"/>
  <cols>
    <col min="1" max="1" width="13.42578125" bestFit="1" customWidth="1"/>
    <col min="4" max="4" width="10.42578125" bestFit="1" customWidth="1"/>
    <col min="6" max="6" width="10.42578125" bestFit="1" customWidth="1"/>
    <col min="8" max="8" width="10.42578125" bestFit="1" customWidth="1"/>
    <col min="10" max="10" width="10.42578125" bestFit="1" customWidth="1"/>
    <col min="12" max="12" width="9.42578125" bestFit="1" customWidth="1"/>
    <col min="14" max="14" width="9.42578125" bestFit="1" customWidth="1"/>
    <col min="27" max="27" width="0" hidden="1" customWidth="1"/>
    <col min="28" max="28" width="9.42578125" hidden="1" customWidth="1"/>
    <col min="29" max="29" width="0" hidden="1" customWidth="1"/>
    <col min="30" max="30" width="9.42578125" hidden="1" customWidth="1"/>
    <col min="31" max="31" width="0" hidden="1" customWidth="1"/>
    <col min="32" max="32" width="13" bestFit="1" customWidth="1"/>
  </cols>
  <sheetData>
    <row r="1" spans="1:32" s="2" customFormat="1" x14ac:dyDescent="0.35">
      <c r="A1" s="2" t="s">
        <v>0</v>
      </c>
      <c r="B1" s="2" t="s">
        <v>2</v>
      </c>
      <c r="D1" s="3">
        <v>45212</v>
      </c>
      <c r="F1" s="3">
        <v>45213</v>
      </c>
      <c r="H1" s="3">
        <v>45240</v>
      </c>
      <c r="J1" s="3">
        <v>45241</v>
      </c>
      <c r="L1" s="3">
        <v>45261</v>
      </c>
      <c r="N1" s="3">
        <v>45262</v>
      </c>
      <c r="P1" s="3">
        <v>45296</v>
      </c>
      <c r="R1" s="3">
        <v>45297</v>
      </c>
      <c r="T1" s="3">
        <v>45324</v>
      </c>
      <c r="V1" s="3">
        <v>45325</v>
      </c>
      <c r="X1" s="3">
        <v>45352</v>
      </c>
      <c r="Z1" s="3">
        <v>45353</v>
      </c>
      <c r="AB1" s="3">
        <v>45373</v>
      </c>
      <c r="AD1" s="3">
        <v>45374</v>
      </c>
      <c r="AF1" s="2" t="s">
        <v>137</v>
      </c>
    </row>
    <row r="2" spans="1:32" x14ac:dyDescent="0.35">
      <c r="A2" t="s">
        <v>8</v>
      </c>
      <c r="B2" t="s">
        <v>9</v>
      </c>
      <c r="D2">
        <v>10</v>
      </c>
      <c r="F2">
        <v>10</v>
      </c>
      <c r="H2">
        <v>10</v>
      </c>
      <c r="J2">
        <v>10</v>
      </c>
      <c r="L2" t="s">
        <v>20</v>
      </c>
      <c r="N2">
        <v>10</v>
      </c>
      <c r="P2">
        <v>10</v>
      </c>
      <c r="R2">
        <v>10</v>
      </c>
      <c r="T2">
        <v>10</v>
      </c>
      <c r="V2">
        <v>10</v>
      </c>
      <c r="X2">
        <v>10</v>
      </c>
      <c r="Z2">
        <v>10</v>
      </c>
      <c r="AF2">
        <f>SUM(D2+F2+H2+J2+N2+P2+R2+T2+V2+X2+Z2+AB2+AD2)</f>
        <v>110</v>
      </c>
    </row>
    <row r="3" spans="1:32" x14ac:dyDescent="0.35">
      <c r="A3" t="s">
        <v>10</v>
      </c>
      <c r="B3" t="s">
        <v>11</v>
      </c>
      <c r="D3">
        <v>8</v>
      </c>
      <c r="F3">
        <v>9</v>
      </c>
      <c r="H3">
        <v>9</v>
      </c>
      <c r="J3">
        <v>9</v>
      </c>
      <c r="L3">
        <v>7</v>
      </c>
      <c r="N3" t="s">
        <v>20</v>
      </c>
      <c r="P3" t="s">
        <v>20</v>
      </c>
      <c r="R3">
        <v>9</v>
      </c>
      <c r="T3" t="s">
        <v>20</v>
      </c>
      <c r="V3">
        <v>8</v>
      </c>
      <c r="AF3">
        <f>SUM(D3+F3+H3+J3+L3+R3+V3+X3+Z3+AB3+AD3)</f>
        <v>59</v>
      </c>
    </row>
    <row r="4" spans="1:32" x14ac:dyDescent="0.35">
      <c r="A4" t="s">
        <v>12</v>
      </c>
      <c r="B4" t="s">
        <v>13</v>
      </c>
      <c r="D4">
        <v>7</v>
      </c>
      <c r="F4">
        <v>5</v>
      </c>
      <c r="AF4">
        <f t="shared" ref="AF4" si="0">SUM(D4+F4+H4+J4+L4+N4+P4+R4+T4+V4+X4+Z4+AB4+AD4)</f>
        <v>12</v>
      </c>
    </row>
    <row r="5" spans="1:32" x14ac:dyDescent="0.35">
      <c r="A5" t="s">
        <v>14</v>
      </c>
      <c r="B5" t="s">
        <v>15</v>
      </c>
      <c r="D5">
        <v>6</v>
      </c>
      <c r="F5">
        <v>6</v>
      </c>
      <c r="N5" t="s">
        <v>20</v>
      </c>
      <c r="R5">
        <v>2</v>
      </c>
      <c r="T5">
        <v>6</v>
      </c>
      <c r="V5" t="s">
        <v>20</v>
      </c>
      <c r="X5">
        <v>7</v>
      </c>
      <c r="Z5">
        <v>2</v>
      </c>
      <c r="AF5">
        <f>SUM(D5+F5+H5+J5+L5+P5+R5+T5+X5+Z5+AB5+AD5)</f>
        <v>29</v>
      </c>
    </row>
    <row r="6" spans="1:32" x14ac:dyDescent="0.35">
      <c r="A6" t="s">
        <v>17</v>
      </c>
      <c r="B6" t="s">
        <v>16</v>
      </c>
      <c r="D6">
        <v>5</v>
      </c>
      <c r="F6">
        <v>2</v>
      </c>
      <c r="H6">
        <v>2</v>
      </c>
      <c r="J6" t="s">
        <v>20</v>
      </c>
      <c r="AF6">
        <f>SUM(D6+F6+H6+L6+N6+P6+R6+T6+V6+X6+Z6+AB6+AD6)</f>
        <v>9</v>
      </c>
    </row>
    <row r="7" spans="1:32" x14ac:dyDescent="0.35">
      <c r="A7" t="s">
        <v>18</v>
      </c>
      <c r="B7" t="s">
        <v>19</v>
      </c>
      <c r="D7">
        <v>2</v>
      </c>
      <c r="F7">
        <v>2</v>
      </c>
      <c r="R7">
        <v>2</v>
      </c>
      <c r="T7" t="s">
        <v>20</v>
      </c>
      <c r="V7">
        <v>2</v>
      </c>
      <c r="X7">
        <v>2</v>
      </c>
      <c r="Z7">
        <v>2</v>
      </c>
      <c r="AF7">
        <f>SUM(D7+F7+H7+J7+L7+N7+P7+R7+V7+X7+Z7+AB7+AD7)</f>
        <v>12</v>
      </c>
    </row>
    <row r="8" spans="1:32" x14ac:dyDescent="0.35">
      <c r="A8" t="s">
        <v>21</v>
      </c>
      <c r="B8" t="s">
        <v>22</v>
      </c>
      <c r="D8" t="s">
        <v>20</v>
      </c>
      <c r="AF8">
        <f>SUM(F8+H8+J8+L8+N8+P8+R8+T8+V8+X8+Z8+AB8+AD8)</f>
        <v>0</v>
      </c>
    </row>
    <row r="9" spans="1:32" x14ac:dyDescent="0.35">
      <c r="A9" t="s">
        <v>24</v>
      </c>
      <c r="B9" t="s">
        <v>23</v>
      </c>
      <c r="D9" t="s">
        <v>20</v>
      </c>
      <c r="F9">
        <v>8</v>
      </c>
      <c r="N9">
        <v>7</v>
      </c>
      <c r="R9" t="s">
        <v>20</v>
      </c>
      <c r="T9">
        <v>7</v>
      </c>
      <c r="V9">
        <v>5</v>
      </c>
      <c r="X9" t="s">
        <v>20</v>
      </c>
      <c r="Z9" t="s">
        <v>20</v>
      </c>
      <c r="AF9">
        <f>SUM(F9+H9+J9+L9+N9+P9+T9+V9+AB9+AD9)</f>
        <v>27</v>
      </c>
    </row>
    <row r="10" spans="1:32" x14ac:dyDescent="0.35">
      <c r="A10" t="s">
        <v>129</v>
      </c>
      <c r="B10" t="s">
        <v>116</v>
      </c>
      <c r="F10">
        <v>7</v>
      </c>
      <c r="H10">
        <v>7</v>
      </c>
      <c r="J10">
        <v>7</v>
      </c>
      <c r="L10">
        <v>8</v>
      </c>
      <c r="N10">
        <v>9</v>
      </c>
      <c r="P10">
        <v>9</v>
      </c>
      <c r="R10" t="s">
        <v>20</v>
      </c>
      <c r="T10">
        <v>9</v>
      </c>
      <c r="V10">
        <v>7</v>
      </c>
      <c r="X10">
        <v>8</v>
      </c>
      <c r="Z10">
        <v>7</v>
      </c>
      <c r="AF10">
        <f>SUM(D10+F10+H10+J10+L10+N10+P10+T10+V10+X10+Z10+AB10+AD10)</f>
        <v>78</v>
      </c>
    </row>
    <row r="11" spans="1:32" x14ac:dyDescent="0.35">
      <c r="A11" t="s">
        <v>143</v>
      </c>
      <c r="B11" t="s">
        <v>144</v>
      </c>
      <c r="H11">
        <v>8</v>
      </c>
      <c r="J11">
        <v>8</v>
      </c>
      <c r="L11">
        <v>10</v>
      </c>
      <c r="N11">
        <v>8</v>
      </c>
      <c r="P11">
        <v>7</v>
      </c>
      <c r="R11">
        <v>8</v>
      </c>
      <c r="T11" t="s">
        <v>20</v>
      </c>
      <c r="V11">
        <v>9</v>
      </c>
      <c r="X11" t="s">
        <v>20</v>
      </c>
      <c r="Z11">
        <v>9</v>
      </c>
      <c r="AF11">
        <f>SUM(D11+F11+H11+J11+L11+N11+P11+R11+V11+Z11+AB11+AD11)</f>
        <v>67</v>
      </c>
    </row>
    <row r="12" spans="1:32" x14ac:dyDescent="0.35">
      <c r="A12" t="s">
        <v>143</v>
      </c>
      <c r="B12" t="s">
        <v>145</v>
      </c>
      <c r="H12">
        <v>6</v>
      </c>
      <c r="J12">
        <v>6</v>
      </c>
      <c r="L12">
        <v>9</v>
      </c>
      <c r="N12">
        <v>6</v>
      </c>
      <c r="P12">
        <v>8</v>
      </c>
      <c r="R12">
        <v>7</v>
      </c>
      <c r="T12">
        <v>8</v>
      </c>
      <c r="V12">
        <v>6</v>
      </c>
      <c r="X12">
        <v>9</v>
      </c>
      <c r="Z12">
        <v>8</v>
      </c>
      <c r="AF12">
        <f t="shared" ref="AF12:AF16" si="1">SUM(D12+F12+H12+J12+L12+N12+P12+R12+T12+V12+X12+Z12+AB12+AD12)</f>
        <v>73</v>
      </c>
    </row>
    <row r="13" spans="1:32" x14ac:dyDescent="0.35">
      <c r="A13" t="s">
        <v>161</v>
      </c>
      <c r="B13" t="s">
        <v>164</v>
      </c>
      <c r="J13">
        <v>5</v>
      </c>
      <c r="N13">
        <v>2</v>
      </c>
      <c r="R13" t="s">
        <v>20</v>
      </c>
      <c r="AF13">
        <f>SUM(D13+F13+H13+J13+L13+N13+P13+T13+V13+X13+Z13+AB13+AD13)</f>
        <v>7</v>
      </c>
    </row>
    <row r="14" spans="1:32" x14ac:dyDescent="0.35">
      <c r="AF14">
        <f t="shared" si="1"/>
        <v>0</v>
      </c>
    </row>
    <row r="15" spans="1:32" x14ac:dyDescent="0.35">
      <c r="AF15">
        <f t="shared" si="1"/>
        <v>0</v>
      </c>
    </row>
    <row r="16" spans="1:32" x14ac:dyDescent="0.35">
      <c r="AF16">
        <f t="shared" si="1"/>
        <v>0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topLeftCell="AW1" workbookViewId="0">
      <selection activeCell="BK1" sqref="BC1:BK1048576"/>
    </sheetView>
  </sheetViews>
  <sheetFormatPr defaultRowHeight="15" x14ac:dyDescent="0.25"/>
  <cols>
    <col min="1" max="1" width="19.7109375" bestFit="1" customWidth="1"/>
    <col min="2" max="2" width="20.85546875" bestFit="1" customWidth="1"/>
    <col min="4" max="4" width="10.42578125" bestFit="1" customWidth="1"/>
    <col min="8" max="8" width="10.42578125" bestFit="1" customWidth="1"/>
    <col min="12" max="12" width="10.42578125" bestFit="1" customWidth="1"/>
    <col min="16" max="16" width="10.42578125" bestFit="1" customWidth="1"/>
    <col min="20" max="20" width="9.42578125" bestFit="1" customWidth="1"/>
    <col min="24" max="24" width="9.42578125" bestFit="1" customWidth="1"/>
    <col min="28" max="28" width="9.42578125" bestFit="1" customWidth="1"/>
    <col min="55" max="55" width="0" hidden="1" customWidth="1"/>
    <col min="56" max="56" width="9.42578125" hidden="1" customWidth="1"/>
    <col min="57" max="59" width="0" hidden="1" customWidth="1"/>
    <col min="60" max="60" width="9.42578125" hidden="1" customWidth="1"/>
    <col min="61" max="63" width="0" hidden="1" customWidth="1"/>
  </cols>
  <sheetData>
    <row r="1" spans="1:66" s="2" customFormat="1" ht="14.45" x14ac:dyDescent="0.35">
      <c r="D1" s="3">
        <v>45212</v>
      </c>
      <c r="H1" s="3">
        <v>45213</v>
      </c>
      <c r="L1" s="3">
        <v>45240</v>
      </c>
      <c r="P1" s="3">
        <v>45241</v>
      </c>
      <c r="T1" s="3">
        <v>45261</v>
      </c>
      <c r="X1" s="3">
        <v>45262</v>
      </c>
      <c r="AB1" s="3">
        <v>45263</v>
      </c>
      <c r="AF1" s="3">
        <v>45296</v>
      </c>
      <c r="AJ1" s="3">
        <v>45297</v>
      </c>
      <c r="AN1" s="3">
        <v>45324</v>
      </c>
      <c r="AR1" s="3">
        <v>45325</v>
      </c>
      <c r="AV1" s="3">
        <v>45352</v>
      </c>
      <c r="AZ1" s="3">
        <v>45353</v>
      </c>
      <c r="BD1" s="3">
        <v>45373</v>
      </c>
      <c r="BH1" s="3">
        <v>45374</v>
      </c>
      <c r="BL1" s="2" t="s">
        <v>138</v>
      </c>
    </row>
    <row r="2" spans="1:66" s="2" customFormat="1" ht="14.45" x14ac:dyDescent="0.35">
      <c r="A2" s="2" t="s">
        <v>3</v>
      </c>
      <c r="B2" s="2" t="s">
        <v>2</v>
      </c>
      <c r="D2" s="2" t="s">
        <v>4</v>
      </c>
      <c r="E2" s="2" t="s">
        <v>5</v>
      </c>
      <c r="F2" s="2" t="s">
        <v>6</v>
      </c>
      <c r="H2" s="2" t="s">
        <v>4</v>
      </c>
      <c r="I2" s="2" t="s">
        <v>5</v>
      </c>
      <c r="J2" s="2" t="s">
        <v>6</v>
      </c>
      <c r="L2" s="2" t="s">
        <v>4</v>
      </c>
      <c r="M2" s="2" t="s">
        <v>5</v>
      </c>
      <c r="N2" s="2" t="s">
        <v>6</v>
      </c>
      <c r="P2" s="2" t="s">
        <v>4</v>
      </c>
      <c r="Q2" s="2" t="s">
        <v>5</v>
      </c>
      <c r="R2" s="2" t="s">
        <v>6</v>
      </c>
      <c r="T2" s="2" t="s">
        <v>4</v>
      </c>
      <c r="U2" s="2" t="s">
        <v>5</v>
      </c>
      <c r="V2" s="2" t="s">
        <v>6</v>
      </c>
      <c r="X2" s="2" t="s">
        <v>4</v>
      </c>
      <c r="Y2" s="2" t="s">
        <v>5</v>
      </c>
      <c r="Z2" s="2" t="s">
        <v>6</v>
      </c>
      <c r="AB2" s="2" t="s">
        <v>4</v>
      </c>
      <c r="AC2" s="2" t="s">
        <v>5</v>
      </c>
      <c r="AD2" s="2" t="s">
        <v>6</v>
      </c>
      <c r="AF2" s="2" t="s">
        <v>4</v>
      </c>
      <c r="AG2" s="2" t="s">
        <v>5</v>
      </c>
      <c r="AH2" s="2" t="s">
        <v>6</v>
      </c>
      <c r="AJ2" s="2" t="s">
        <v>4</v>
      </c>
      <c r="AK2" s="2" t="s">
        <v>5</v>
      </c>
      <c r="AL2" s="2" t="s">
        <v>6</v>
      </c>
      <c r="AN2" s="2" t="s">
        <v>4</v>
      </c>
      <c r="AO2" s="2" t="s">
        <v>5</v>
      </c>
      <c r="AP2" s="2" t="s">
        <v>6</v>
      </c>
      <c r="AR2" s="2" t="s">
        <v>4</v>
      </c>
      <c r="AS2" s="2" t="s">
        <v>5</v>
      </c>
      <c r="AT2" s="2" t="s">
        <v>6</v>
      </c>
      <c r="AV2" s="2" t="s">
        <v>4</v>
      </c>
      <c r="AW2" s="2" t="s">
        <v>5</v>
      </c>
      <c r="AX2" s="2" t="s">
        <v>6</v>
      </c>
      <c r="AZ2" s="2" t="s">
        <v>4</v>
      </c>
      <c r="BA2" s="2" t="s">
        <v>5</v>
      </c>
      <c r="BB2" s="2" t="s">
        <v>6</v>
      </c>
      <c r="BD2" s="2" t="s">
        <v>4</v>
      </c>
      <c r="BE2" s="2" t="s">
        <v>5</v>
      </c>
      <c r="BF2" s="2" t="s">
        <v>6</v>
      </c>
      <c r="BH2" s="2" t="s">
        <v>4</v>
      </c>
      <c r="BI2" s="2" t="s">
        <v>5</v>
      </c>
      <c r="BJ2" s="2" t="s">
        <v>6</v>
      </c>
      <c r="BL2" s="2" t="s">
        <v>4</v>
      </c>
      <c r="BM2" s="2" t="s">
        <v>5</v>
      </c>
      <c r="BN2" s="2" t="s">
        <v>139</v>
      </c>
    </row>
    <row r="3" spans="1:66" ht="14.45" x14ac:dyDescent="0.35">
      <c r="A3" t="s">
        <v>25</v>
      </c>
      <c r="B3" t="s">
        <v>26</v>
      </c>
      <c r="D3">
        <v>10</v>
      </c>
      <c r="H3">
        <v>10</v>
      </c>
      <c r="L3">
        <v>10</v>
      </c>
      <c r="P3">
        <v>10</v>
      </c>
      <c r="T3">
        <v>10</v>
      </c>
      <c r="X3">
        <v>10</v>
      </c>
      <c r="AJ3">
        <v>10</v>
      </c>
      <c r="AN3">
        <v>10</v>
      </c>
      <c r="AR3">
        <v>10</v>
      </c>
      <c r="BL3">
        <f>SUM(D3+H3+L3+P3+T3+X3+AB3+AF3+AJ3+AN3+AR3+AV3+AZ3+BD3+BH3)</f>
        <v>90</v>
      </c>
      <c r="BM3">
        <f>SUM(E3+I3+M3+Q3+U3+Y3+AC3+AG3+AK3+AO3+AS3+AW3+BA3+BE3+BI3)</f>
        <v>0</v>
      </c>
      <c r="BN3">
        <f>SUM(F3+J3+N3+R3+V3+Z3+AD3+AH3+AL3+AP3+AT3+AX3+BB3+BF3+BJ3)</f>
        <v>0</v>
      </c>
    </row>
    <row r="4" spans="1:66" ht="14.45" x14ac:dyDescent="0.35">
      <c r="A4" t="s">
        <v>27</v>
      </c>
      <c r="B4" t="s">
        <v>28</v>
      </c>
      <c r="D4">
        <v>9</v>
      </c>
      <c r="J4" t="s">
        <v>20</v>
      </c>
      <c r="N4" t="s">
        <v>20</v>
      </c>
      <c r="Q4">
        <v>10</v>
      </c>
      <c r="T4">
        <v>7</v>
      </c>
      <c r="X4">
        <v>5</v>
      </c>
      <c r="AF4">
        <v>2</v>
      </c>
      <c r="AJ4">
        <v>2</v>
      </c>
      <c r="AN4">
        <v>8</v>
      </c>
      <c r="AT4" t="s">
        <v>20</v>
      </c>
      <c r="AV4">
        <v>10</v>
      </c>
      <c r="AZ4">
        <v>5</v>
      </c>
      <c r="BL4">
        <f t="shared" ref="BL4:BL29" si="0">SUM(D4+H4+L4+P4+T4+X4+AB4+AF4+AJ4+AN4+AR4+AV4+AZ4+BD4+BH4)</f>
        <v>48</v>
      </c>
      <c r="BM4">
        <f t="shared" ref="BM4:BM29" si="1">SUM(E4+I4+M4+Q4+U4+Y4+AC4+AG4+AK4+AO4+AS4+AW4+BA4+BE4+BI4)</f>
        <v>10</v>
      </c>
      <c r="BN4">
        <f>SUM(F4+R4+V4+Z4+AD4+AH4+AL4+AP4+AX4+BB4+BF4+BJ4)</f>
        <v>0</v>
      </c>
    </row>
    <row r="5" spans="1:66" ht="14.45" x14ac:dyDescent="0.35">
      <c r="A5" t="s">
        <v>30</v>
      </c>
      <c r="B5" t="s">
        <v>29</v>
      </c>
      <c r="D5">
        <v>8</v>
      </c>
      <c r="I5">
        <v>10</v>
      </c>
      <c r="N5">
        <v>10</v>
      </c>
      <c r="Q5">
        <v>5</v>
      </c>
      <c r="T5">
        <v>6</v>
      </c>
      <c r="Y5">
        <v>10</v>
      </c>
      <c r="AF5">
        <v>7</v>
      </c>
      <c r="AJ5">
        <v>6</v>
      </c>
      <c r="AP5" t="s">
        <v>20</v>
      </c>
      <c r="AT5" t="s">
        <v>20</v>
      </c>
      <c r="BL5">
        <f t="shared" si="0"/>
        <v>27</v>
      </c>
      <c r="BM5">
        <f t="shared" si="1"/>
        <v>25</v>
      </c>
      <c r="BN5">
        <f>SUM(F5+J5+N5+R5+V5+Z5+AD5+AH5+AL5+AX5+BB5+BF5+BJ5)</f>
        <v>10</v>
      </c>
    </row>
    <row r="6" spans="1:66" ht="14.45" x14ac:dyDescent="0.35">
      <c r="A6" t="s">
        <v>31</v>
      </c>
      <c r="B6" t="s">
        <v>32</v>
      </c>
      <c r="E6">
        <v>10</v>
      </c>
      <c r="I6">
        <v>2</v>
      </c>
      <c r="M6">
        <v>6</v>
      </c>
      <c r="Q6">
        <v>2</v>
      </c>
      <c r="T6">
        <v>8</v>
      </c>
      <c r="Z6" t="s">
        <v>20</v>
      </c>
      <c r="AF6">
        <v>5</v>
      </c>
      <c r="AJ6">
        <v>2</v>
      </c>
      <c r="BL6">
        <f t="shared" si="0"/>
        <v>15</v>
      </c>
      <c r="BM6">
        <f t="shared" si="1"/>
        <v>20</v>
      </c>
      <c r="BN6">
        <f>SUM(F6+J6+N6+R6+V6+AD6+AH6+AL6+AP6+AT6+AX6+BB6+BF6+BJ6)</f>
        <v>0</v>
      </c>
    </row>
    <row r="7" spans="1:66" ht="14.45" x14ac:dyDescent="0.35">
      <c r="A7" t="s">
        <v>33</v>
      </c>
      <c r="B7" t="s">
        <v>34</v>
      </c>
      <c r="E7">
        <v>9</v>
      </c>
      <c r="J7">
        <v>10</v>
      </c>
      <c r="N7" t="s">
        <v>20</v>
      </c>
      <c r="R7">
        <v>2</v>
      </c>
      <c r="Z7" t="s">
        <v>20</v>
      </c>
      <c r="BL7">
        <f t="shared" si="0"/>
        <v>0</v>
      </c>
      <c r="BM7">
        <f t="shared" si="1"/>
        <v>9</v>
      </c>
      <c r="BN7">
        <f>SUM(F7+J7+R7+V7+AD7+AH7+AL7+AP7+AT7+AX7+BB7+BF7+BJ7)</f>
        <v>12</v>
      </c>
    </row>
    <row r="8" spans="1:66" ht="14.45" x14ac:dyDescent="0.35">
      <c r="A8" t="s">
        <v>36</v>
      </c>
      <c r="B8" t="s">
        <v>35</v>
      </c>
      <c r="E8">
        <v>8</v>
      </c>
      <c r="I8">
        <v>2</v>
      </c>
      <c r="M8">
        <v>9</v>
      </c>
      <c r="R8" t="s">
        <v>20</v>
      </c>
      <c r="V8" t="s">
        <v>20</v>
      </c>
      <c r="Z8" t="s">
        <v>20</v>
      </c>
      <c r="AG8">
        <v>10</v>
      </c>
      <c r="AL8">
        <v>10</v>
      </c>
      <c r="AP8">
        <v>10</v>
      </c>
      <c r="AT8">
        <v>10</v>
      </c>
      <c r="BL8">
        <f t="shared" si="0"/>
        <v>0</v>
      </c>
      <c r="BM8">
        <f t="shared" si="1"/>
        <v>29</v>
      </c>
      <c r="BN8">
        <f>SUM(F8+J8+N8+AD8+AH8+AL8+AP8+AT8+AX8+BB8+BF8+BJ8)</f>
        <v>30</v>
      </c>
    </row>
    <row r="9" spans="1:66" ht="14.45" x14ac:dyDescent="0.35">
      <c r="A9" t="s">
        <v>37</v>
      </c>
      <c r="B9" t="s">
        <v>38</v>
      </c>
      <c r="F9">
        <v>10</v>
      </c>
      <c r="I9">
        <v>5</v>
      </c>
      <c r="M9">
        <v>7</v>
      </c>
      <c r="R9" t="s">
        <v>20</v>
      </c>
      <c r="U9">
        <v>9</v>
      </c>
      <c r="X9">
        <v>6</v>
      </c>
      <c r="AF9">
        <v>9</v>
      </c>
      <c r="AJ9">
        <v>2</v>
      </c>
      <c r="AO9">
        <v>10</v>
      </c>
      <c r="AS9">
        <v>9</v>
      </c>
      <c r="AW9">
        <v>10</v>
      </c>
      <c r="BA9">
        <v>9</v>
      </c>
      <c r="BL9">
        <f t="shared" si="0"/>
        <v>17</v>
      </c>
      <c r="BM9">
        <f t="shared" si="1"/>
        <v>59</v>
      </c>
      <c r="BN9">
        <f>SUM(F9+J9+N9+V9+Z9+AD9+AH9+AL9+AP9+AT9+AX9+BB9+BF9+BJ9)</f>
        <v>10</v>
      </c>
    </row>
    <row r="10" spans="1:66" ht="14.45" x14ac:dyDescent="0.35">
      <c r="A10" t="s">
        <v>39</v>
      </c>
      <c r="B10" t="s">
        <v>40</v>
      </c>
      <c r="F10">
        <v>9</v>
      </c>
      <c r="J10">
        <v>6</v>
      </c>
      <c r="N10">
        <v>9</v>
      </c>
      <c r="Q10">
        <v>2</v>
      </c>
      <c r="U10">
        <v>10</v>
      </c>
      <c r="Y10">
        <v>9</v>
      </c>
      <c r="AF10">
        <v>2</v>
      </c>
      <c r="AK10">
        <v>10</v>
      </c>
      <c r="AP10" t="s">
        <v>20</v>
      </c>
      <c r="AS10">
        <v>8</v>
      </c>
      <c r="AV10">
        <v>8</v>
      </c>
      <c r="AZ10">
        <v>8</v>
      </c>
      <c r="BL10">
        <f t="shared" si="0"/>
        <v>18</v>
      </c>
      <c r="BM10">
        <f t="shared" si="1"/>
        <v>39</v>
      </c>
      <c r="BN10">
        <f>SUM(F10+J10+N10+R10+V10+Z10+AD10+AH10+AL10+AT10+AX10+BB10+BF10+BJ10)</f>
        <v>24</v>
      </c>
    </row>
    <row r="11" spans="1:66" ht="14.45" x14ac:dyDescent="0.35">
      <c r="A11" t="s">
        <v>42</v>
      </c>
      <c r="B11" t="s">
        <v>41</v>
      </c>
      <c r="F11">
        <v>8</v>
      </c>
      <c r="J11">
        <v>5</v>
      </c>
      <c r="R11">
        <v>2</v>
      </c>
      <c r="AG11">
        <v>7</v>
      </c>
      <c r="AX11" t="s">
        <v>20</v>
      </c>
      <c r="BL11">
        <f t="shared" si="0"/>
        <v>0</v>
      </c>
      <c r="BM11">
        <f t="shared" si="1"/>
        <v>7</v>
      </c>
      <c r="BN11">
        <f>SUM(F11+J11+N11+R11+V11+Z11+AD11+AH11+AL11+AP11+AT11+BB11+BF11+BJ11)</f>
        <v>15</v>
      </c>
    </row>
    <row r="12" spans="1:66" ht="14.45" x14ac:dyDescent="0.35">
      <c r="A12" t="s">
        <v>72</v>
      </c>
      <c r="B12" t="s">
        <v>43</v>
      </c>
      <c r="F12">
        <v>7</v>
      </c>
      <c r="J12">
        <v>2</v>
      </c>
      <c r="BL12">
        <f t="shared" si="0"/>
        <v>0</v>
      </c>
      <c r="BM12">
        <f t="shared" si="1"/>
        <v>0</v>
      </c>
      <c r="BN12">
        <f t="shared" ref="BN12:BN15" si="2">SUM(F12+J12+N12+R12+V12+Z12+AD12+AH12+AL12+AP12+AT12+AX12+BB12+BF12+BJ12)</f>
        <v>9</v>
      </c>
    </row>
    <row r="13" spans="1:66" ht="14.45" x14ac:dyDescent="0.35">
      <c r="A13" t="s">
        <v>44</v>
      </c>
      <c r="B13" t="s">
        <v>45</v>
      </c>
      <c r="F13">
        <v>5</v>
      </c>
      <c r="J13">
        <v>2</v>
      </c>
      <c r="BL13">
        <f t="shared" si="0"/>
        <v>0</v>
      </c>
      <c r="BM13">
        <f t="shared" si="1"/>
        <v>0</v>
      </c>
      <c r="BN13">
        <f t="shared" si="2"/>
        <v>7</v>
      </c>
    </row>
    <row r="14" spans="1:66" ht="14.45" x14ac:dyDescent="0.35">
      <c r="A14" t="s">
        <v>47</v>
      </c>
      <c r="B14" t="s">
        <v>46</v>
      </c>
      <c r="F14">
        <v>2</v>
      </c>
      <c r="J14">
        <v>2</v>
      </c>
      <c r="N14">
        <v>7</v>
      </c>
      <c r="R14">
        <v>2</v>
      </c>
      <c r="V14">
        <v>9</v>
      </c>
      <c r="Z14">
        <v>2</v>
      </c>
      <c r="AH14">
        <v>9</v>
      </c>
      <c r="AL14">
        <v>2</v>
      </c>
      <c r="AP14">
        <v>6</v>
      </c>
      <c r="AT14">
        <v>8</v>
      </c>
      <c r="BL14">
        <f t="shared" si="0"/>
        <v>0</v>
      </c>
      <c r="BM14">
        <f t="shared" si="1"/>
        <v>0</v>
      </c>
      <c r="BN14">
        <f t="shared" si="2"/>
        <v>49</v>
      </c>
    </row>
    <row r="15" spans="1:66" ht="14.45" x14ac:dyDescent="0.35">
      <c r="A15" t="s">
        <v>12</v>
      </c>
      <c r="B15" t="s">
        <v>13</v>
      </c>
      <c r="F15">
        <v>2</v>
      </c>
      <c r="BL15">
        <f t="shared" si="0"/>
        <v>0</v>
      </c>
      <c r="BM15">
        <f t="shared" si="1"/>
        <v>0</v>
      </c>
      <c r="BN15">
        <f t="shared" si="2"/>
        <v>2</v>
      </c>
    </row>
    <row r="16" spans="1:66" ht="14.45" x14ac:dyDescent="0.35">
      <c r="A16" t="s">
        <v>48</v>
      </c>
      <c r="B16" t="s">
        <v>22</v>
      </c>
      <c r="F16" t="s">
        <v>20</v>
      </c>
      <c r="BL16">
        <f t="shared" si="0"/>
        <v>0</v>
      </c>
      <c r="BM16">
        <f t="shared" si="1"/>
        <v>0</v>
      </c>
      <c r="BN16">
        <f>SUM(J16+N16+R16+V16+Z16+AD16+AH16+AL16+AP16+AT16+AX16+BB16+BF16+BJ16)</f>
        <v>0</v>
      </c>
    </row>
    <row r="17" spans="1:66" ht="14.45" x14ac:dyDescent="0.35">
      <c r="A17" t="s">
        <v>49</v>
      </c>
      <c r="B17" t="s">
        <v>50</v>
      </c>
      <c r="F17" t="s">
        <v>20</v>
      </c>
      <c r="I17">
        <v>2</v>
      </c>
      <c r="M17">
        <v>10</v>
      </c>
      <c r="R17">
        <v>10</v>
      </c>
      <c r="V17" t="s">
        <v>20</v>
      </c>
      <c r="Y17">
        <v>8</v>
      </c>
      <c r="AF17">
        <v>10</v>
      </c>
      <c r="AJ17">
        <v>2</v>
      </c>
      <c r="AP17" t="s">
        <v>20</v>
      </c>
      <c r="AT17" t="s">
        <v>20</v>
      </c>
      <c r="BL17">
        <f t="shared" si="0"/>
        <v>12</v>
      </c>
      <c r="BM17">
        <f t="shared" si="1"/>
        <v>20</v>
      </c>
      <c r="BN17">
        <f>SUM(J17+N17+R17+Z17+AD17+AH17+AL17+AX17+BB17+BF17+BJ17)</f>
        <v>10</v>
      </c>
    </row>
    <row r="18" spans="1:66" ht="14.45" x14ac:dyDescent="0.35">
      <c r="A18" t="s">
        <v>52</v>
      </c>
      <c r="B18" t="s">
        <v>51</v>
      </c>
      <c r="F18" t="s">
        <v>20</v>
      </c>
      <c r="J18">
        <v>7</v>
      </c>
      <c r="BL18">
        <f t="shared" si="0"/>
        <v>0</v>
      </c>
      <c r="BM18">
        <f t="shared" si="1"/>
        <v>0</v>
      </c>
      <c r="BN18">
        <f>SUM(J18+N18+R18+V18+Z18+AD18+AH18+AL18+AP18+AT18+AX18+BB18+BF18+BJ18)</f>
        <v>7</v>
      </c>
    </row>
    <row r="19" spans="1:66" ht="14.45" x14ac:dyDescent="0.35">
      <c r="A19" t="s">
        <v>101</v>
      </c>
      <c r="B19" t="s">
        <v>100</v>
      </c>
      <c r="H19">
        <v>9</v>
      </c>
      <c r="P19">
        <v>9</v>
      </c>
      <c r="T19">
        <v>9</v>
      </c>
      <c r="Z19">
        <v>5</v>
      </c>
      <c r="AH19" t="s">
        <v>20</v>
      </c>
      <c r="AJ19">
        <v>9</v>
      </c>
      <c r="AR19">
        <v>8</v>
      </c>
      <c r="AZ19">
        <v>2</v>
      </c>
      <c r="BL19">
        <f t="shared" si="0"/>
        <v>46</v>
      </c>
      <c r="BM19">
        <f t="shared" si="1"/>
        <v>0</v>
      </c>
      <c r="BN19">
        <f>SUM(F19+J19+N19+R19+V19+Z19+AD19+AL19+AP19+AT19+AX19+BB19+BF19+BJ19)</f>
        <v>5</v>
      </c>
    </row>
    <row r="20" spans="1:66" ht="14.45" x14ac:dyDescent="0.35">
      <c r="A20" t="s">
        <v>130</v>
      </c>
      <c r="B20" t="s">
        <v>51</v>
      </c>
      <c r="H20">
        <v>7</v>
      </c>
      <c r="BL20">
        <f t="shared" si="0"/>
        <v>7</v>
      </c>
      <c r="BM20">
        <f t="shared" si="1"/>
        <v>0</v>
      </c>
      <c r="BN20">
        <f t="shared" ref="BN20:BN26" si="3">SUM(F20+J20+N20+R20+V20+Z20+AD20+AH20+AL20+AP20+AT20+AX20+BB20+BF20+BJ20)</f>
        <v>0</v>
      </c>
    </row>
    <row r="21" spans="1:66" ht="14.45" x14ac:dyDescent="0.35">
      <c r="A21" t="s">
        <v>120</v>
      </c>
      <c r="B21" t="s">
        <v>121</v>
      </c>
      <c r="H21">
        <v>6</v>
      </c>
      <c r="L21">
        <v>9</v>
      </c>
      <c r="X21">
        <v>9</v>
      </c>
      <c r="BL21">
        <f t="shared" si="0"/>
        <v>24</v>
      </c>
      <c r="BM21">
        <f t="shared" si="1"/>
        <v>0</v>
      </c>
      <c r="BN21">
        <f t="shared" si="3"/>
        <v>0</v>
      </c>
    </row>
    <row r="22" spans="1:66" ht="14.45" x14ac:dyDescent="0.35">
      <c r="A22" t="s">
        <v>114</v>
      </c>
      <c r="B22" t="s">
        <v>131</v>
      </c>
      <c r="I22">
        <v>9</v>
      </c>
      <c r="R22" t="s">
        <v>20</v>
      </c>
      <c r="BL22">
        <f t="shared" si="0"/>
        <v>0</v>
      </c>
      <c r="BM22">
        <f t="shared" si="1"/>
        <v>9</v>
      </c>
      <c r="BN22">
        <f>SUM(F22+J22+N22+V22+Z22+AD22+AH22+AL22+AP22+AT22+AX22+BB22+BF22+BJ22)</f>
        <v>0</v>
      </c>
    </row>
    <row r="23" spans="1:66" ht="14.45" x14ac:dyDescent="0.35">
      <c r="A23" t="s">
        <v>117</v>
      </c>
      <c r="B23" t="s">
        <v>116</v>
      </c>
      <c r="I23">
        <v>8</v>
      </c>
      <c r="M23">
        <v>8</v>
      </c>
      <c r="Q23">
        <v>2</v>
      </c>
      <c r="V23" t="s">
        <v>20</v>
      </c>
      <c r="Z23">
        <v>9</v>
      </c>
      <c r="AF23">
        <v>2</v>
      </c>
      <c r="AK23">
        <v>9</v>
      </c>
      <c r="AO23">
        <v>9</v>
      </c>
      <c r="AS23">
        <v>7</v>
      </c>
      <c r="AW23">
        <v>8</v>
      </c>
      <c r="BA23">
        <v>10</v>
      </c>
      <c r="BL23">
        <f t="shared" si="0"/>
        <v>2</v>
      </c>
      <c r="BM23">
        <f t="shared" si="1"/>
        <v>61</v>
      </c>
      <c r="BN23">
        <f>SUM(F23+J23+N23+R23+Z23+AD23+AH23+AL23+AP23+AT23+AX23+BB23+BF23+BJ23)</f>
        <v>9</v>
      </c>
    </row>
    <row r="24" spans="1:66" ht="14.45" x14ac:dyDescent="0.35">
      <c r="A24" t="s">
        <v>113</v>
      </c>
      <c r="B24" t="s">
        <v>112</v>
      </c>
      <c r="I24">
        <v>7</v>
      </c>
      <c r="Q24">
        <v>2</v>
      </c>
      <c r="BL24">
        <f t="shared" si="0"/>
        <v>0</v>
      </c>
      <c r="BM24">
        <f t="shared" si="1"/>
        <v>9</v>
      </c>
      <c r="BN24">
        <f t="shared" si="3"/>
        <v>0</v>
      </c>
    </row>
    <row r="25" spans="1:66" ht="14.45" x14ac:dyDescent="0.35">
      <c r="A25" t="s">
        <v>104</v>
      </c>
      <c r="B25" t="s">
        <v>132</v>
      </c>
      <c r="I25">
        <v>2</v>
      </c>
      <c r="Q25">
        <v>2</v>
      </c>
      <c r="V25" t="s">
        <v>20</v>
      </c>
      <c r="AJ25">
        <v>5</v>
      </c>
      <c r="AR25">
        <v>7</v>
      </c>
      <c r="AZ25">
        <v>10</v>
      </c>
      <c r="BL25">
        <f t="shared" si="0"/>
        <v>22</v>
      </c>
      <c r="BM25">
        <f t="shared" si="1"/>
        <v>4</v>
      </c>
      <c r="BN25">
        <f>SUM(F25+J25+N25+R25+Z25+AD25+AH25+AL25+AP25+AT25+AX25+BB25+BF25+BJ25)</f>
        <v>0</v>
      </c>
    </row>
    <row r="26" spans="1:66" ht="14.45" x14ac:dyDescent="0.35">
      <c r="A26" t="s">
        <v>122</v>
      </c>
      <c r="B26" t="s">
        <v>123</v>
      </c>
      <c r="I26">
        <v>2</v>
      </c>
      <c r="R26">
        <v>7</v>
      </c>
      <c r="BL26">
        <f t="shared" si="0"/>
        <v>0</v>
      </c>
      <c r="BM26">
        <f t="shared" si="1"/>
        <v>2</v>
      </c>
      <c r="BN26">
        <f t="shared" si="3"/>
        <v>7</v>
      </c>
    </row>
    <row r="27" spans="1:66" ht="14.45" x14ac:dyDescent="0.35">
      <c r="A27" t="s">
        <v>107</v>
      </c>
      <c r="B27" t="s">
        <v>167</v>
      </c>
      <c r="J27">
        <v>9</v>
      </c>
      <c r="V27">
        <v>10</v>
      </c>
      <c r="Z27">
        <v>8</v>
      </c>
      <c r="AG27">
        <v>8</v>
      </c>
      <c r="AK27">
        <v>7</v>
      </c>
      <c r="BL27">
        <f t="shared" si="0"/>
        <v>0</v>
      </c>
      <c r="BM27">
        <f t="shared" si="1"/>
        <v>15</v>
      </c>
      <c r="BN27">
        <f>SUM(F27+J27+N27+R27+V27+Z27+AD27+AH27+AL27+AP27+AT27+AX27+BB27+BF27+BJ27)</f>
        <v>27</v>
      </c>
    </row>
    <row r="28" spans="1:66" ht="14.45" x14ac:dyDescent="0.35">
      <c r="A28" t="s">
        <v>106</v>
      </c>
      <c r="B28" t="s">
        <v>133</v>
      </c>
      <c r="J28">
        <v>8</v>
      </c>
      <c r="R28" t="s">
        <v>20</v>
      </c>
      <c r="Z28">
        <v>10</v>
      </c>
      <c r="BL28">
        <f t="shared" si="0"/>
        <v>0</v>
      </c>
      <c r="BM28">
        <f t="shared" si="1"/>
        <v>0</v>
      </c>
      <c r="BN28">
        <f>SUM(F28+J28+N28+V28+Z28+AD28+AH28+AL28+AP28+AT28+AX28+BB28+BF28+BJ28)</f>
        <v>18</v>
      </c>
    </row>
    <row r="29" spans="1:66" ht="14.45" x14ac:dyDescent="0.35">
      <c r="A29" t="s">
        <v>110</v>
      </c>
      <c r="B29" t="s">
        <v>111</v>
      </c>
      <c r="J29">
        <v>2</v>
      </c>
      <c r="BL29">
        <f t="shared" si="0"/>
        <v>0</v>
      </c>
      <c r="BM29">
        <f t="shared" si="1"/>
        <v>0</v>
      </c>
      <c r="BN29">
        <f>SUM(F29+J29+N29+R29+V29+Z29+AD29+AH29+AL29+AP29+AT29+AX29+BB29+BF29+BJ29)</f>
        <v>2</v>
      </c>
    </row>
    <row r="30" spans="1:66" ht="14.45" x14ac:dyDescent="0.35">
      <c r="A30" t="s">
        <v>147</v>
      </c>
      <c r="B30" t="s">
        <v>156</v>
      </c>
      <c r="L30">
        <v>8</v>
      </c>
      <c r="BL30">
        <f t="shared" ref="BL30:BM35" si="4">SUM(D30+H30+L30+P30+T30+X30+AB30+AF30+AJ30+AN30+AR30+AV30+AZ30+BD30+BH30)</f>
        <v>8</v>
      </c>
      <c r="BM30">
        <f t="shared" si="4"/>
        <v>0</v>
      </c>
      <c r="BN30">
        <f>SUM(F30+J30+N30+R30+V30+Z30+AD30+AH30+AL30+AP30+AT30+AX30+BB30+BF30+BJ30)</f>
        <v>0</v>
      </c>
    </row>
    <row r="31" spans="1:66" x14ac:dyDescent="0.25">
      <c r="A31" t="s">
        <v>157</v>
      </c>
      <c r="B31" t="s">
        <v>158</v>
      </c>
      <c r="L31">
        <v>7</v>
      </c>
      <c r="BL31">
        <f t="shared" si="4"/>
        <v>7</v>
      </c>
      <c r="BM31">
        <f t="shared" si="4"/>
        <v>0</v>
      </c>
      <c r="BN31">
        <f>SUM(F31+J31+N31+R31+V31+Z31+AD31+AH31+AL31+AP31+AT31+AX31+BB31+BF31+BJ31)</f>
        <v>0</v>
      </c>
    </row>
    <row r="32" spans="1:66" x14ac:dyDescent="0.25">
      <c r="A32" t="s">
        <v>140</v>
      </c>
      <c r="B32" t="s">
        <v>141</v>
      </c>
      <c r="N32">
        <v>8</v>
      </c>
      <c r="R32">
        <v>2</v>
      </c>
      <c r="U32">
        <v>8</v>
      </c>
      <c r="Z32">
        <v>7</v>
      </c>
      <c r="AP32">
        <v>9</v>
      </c>
      <c r="AT32">
        <v>9</v>
      </c>
      <c r="BL32">
        <f t="shared" si="4"/>
        <v>0</v>
      </c>
      <c r="BM32">
        <f t="shared" si="4"/>
        <v>8</v>
      </c>
      <c r="BN32">
        <f>SUM(F32+J32+N32+R32+V32+Z32+AD32+AH32+AL32+AP32+AT32+AX32+BB32+BF32+BJ32)</f>
        <v>35</v>
      </c>
    </row>
    <row r="33" spans="1:66" x14ac:dyDescent="0.25">
      <c r="A33" t="s">
        <v>102</v>
      </c>
      <c r="B33" t="s">
        <v>159</v>
      </c>
      <c r="I33">
        <v>6</v>
      </c>
      <c r="N33" t="s">
        <v>20</v>
      </c>
      <c r="R33">
        <v>8</v>
      </c>
      <c r="AF33">
        <v>6</v>
      </c>
      <c r="BL33">
        <f t="shared" si="4"/>
        <v>6</v>
      </c>
      <c r="BM33">
        <f t="shared" si="4"/>
        <v>6</v>
      </c>
      <c r="BN33">
        <f>SUM(F33+J33+R33+V33+Z33+AD33+AH33+AL33+AP33+AT33+AX33+BB33+BF33+BJ33)</f>
        <v>8</v>
      </c>
    </row>
    <row r="34" spans="1:66" x14ac:dyDescent="0.25">
      <c r="A34" t="s">
        <v>52</v>
      </c>
      <c r="B34" t="s">
        <v>160</v>
      </c>
      <c r="N34" t="s">
        <v>20</v>
      </c>
      <c r="R34" t="s">
        <v>20</v>
      </c>
      <c r="BL34">
        <f t="shared" si="4"/>
        <v>0</v>
      </c>
      <c r="BM34">
        <f t="shared" si="4"/>
        <v>0</v>
      </c>
      <c r="BN34">
        <f>SUM(F34+J34+V34+Z34+AD34+AH34+AL34+AP34+AT34+AX34+BB34+BF34+BJ34)</f>
        <v>0</v>
      </c>
    </row>
    <row r="35" spans="1:66" x14ac:dyDescent="0.25">
      <c r="A35" t="s">
        <v>150</v>
      </c>
      <c r="B35" t="s">
        <v>165</v>
      </c>
      <c r="Q35">
        <v>7</v>
      </c>
      <c r="BL35">
        <f t="shared" si="4"/>
        <v>0</v>
      </c>
      <c r="BM35">
        <f t="shared" si="4"/>
        <v>7</v>
      </c>
      <c r="BN35">
        <f>SUM(F35+J35+N35+R35+V35+Z35+AD35+AH35+AL35+AP35+AT35+AX35+BB35+BF35+BJ35)</f>
        <v>0</v>
      </c>
    </row>
    <row r="36" spans="1:66" x14ac:dyDescent="0.25">
      <c r="A36" t="s">
        <v>109</v>
      </c>
      <c r="B36" t="s">
        <v>108</v>
      </c>
      <c r="Q36">
        <v>6</v>
      </c>
      <c r="BL36">
        <f t="shared" ref="BL36:BM39" si="5">SUM(D36+H36+L36+P36+T36+X36+AB36+AF36+AJ36+AN36+AR36+AV36+AZ36+BD36+BH36)</f>
        <v>0</v>
      </c>
      <c r="BM36">
        <f t="shared" si="5"/>
        <v>6</v>
      </c>
      <c r="BN36">
        <f>SUM(F36+J36+N36+R36+V36+Z36+AD36+AH36+AL36+AP36+AT36+AX36+BB36+BF36+BJ36)</f>
        <v>0</v>
      </c>
    </row>
    <row r="37" spans="1:66" x14ac:dyDescent="0.25">
      <c r="A37" t="s">
        <v>24</v>
      </c>
      <c r="B37" t="s">
        <v>181</v>
      </c>
      <c r="Z37">
        <v>2</v>
      </c>
      <c r="BL37">
        <f t="shared" si="5"/>
        <v>0</v>
      </c>
      <c r="BM37">
        <f t="shared" si="5"/>
        <v>0</v>
      </c>
      <c r="BN37">
        <f>SUM(F37+J37+N37+R37+V37+Z37+AD37+AH37+AL37+AP37+AT37+AX37+BB37+BF37+BJ37)</f>
        <v>2</v>
      </c>
    </row>
    <row r="38" spans="1:66" x14ac:dyDescent="0.25">
      <c r="A38" t="s">
        <v>179</v>
      </c>
      <c r="B38" t="s">
        <v>182</v>
      </c>
      <c r="Z38" t="s">
        <v>20</v>
      </c>
      <c r="BL38">
        <f t="shared" si="5"/>
        <v>0</v>
      </c>
      <c r="BM38">
        <f t="shared" si="5"/>
        <v>0</v>
      </c>
      <c r="BN38">
        <f>SUM(F38+J38+N38+R38+AD38+AH38+AL38+AP38+AT38+AX38+BB38+BF38+BJ38)</f>
        <v>0</v>
      </c>
    </row>
    <row r="39" spans="1:66" x14ac:dyDescent="0.25">
      <c r="A39" t="s">
        <v>183</v>
      </c>
      <c r="B39" t="s">
        <v>185</v>
      </c>
      <c r="AH39">
        <v>10</v>
      </c>
      <c r="AL39">
        <v>7</v>
      </c>
      <c r="BL39">
        <f t="shared" si="5"/>
        <v>0</v>
      </c>
      <c r="BM39">
        <f t="shared" si="5"/>
        <v>0</v>
      </c>
      <c r="BN39">
        <f>SUM(F39+J39+N39+R39+V39+Z39+AD39+AH39+AL39+AP39+AT39+AX39+BB39+BF39+BJ39)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Nominations</vt:lpstr>
      <vt:lpstr>Open 4D</vt:lpstr>
      <vt:lpstr>Peewee</vt:lpstr>
      <vt:lpstr>Youth 3D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Krage</dc:creator>
  <cp:lastModifiedBy>v_nagell</cp:lastModifiedBy>
  <dcterms:created xsi:type="dcterms:W3CDTF">2023-10-14T14:27:39Z</dcterms:created>
  <dcterms:modified xsi:type="dcterms:W3CDTF">2024-03-05T13:22:50Z</dcterms:modified>
</cp:coreProperties>
</file>